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40" yWindow="-12" windowWidth="3288" windowHeight="9684"/>
  </bookViews>
  <sheets>
    <sheet name="Instructions" sheetId="3" r:id="rId1"/>
    <sheet name="NFI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30" i="1"/>
  <c r="E30"/>
  <c r="D30"/>
  <c r="C30"/>
  <c r="C25"/>
  <c r="F24"/>
  <c r="E24"/>
  <c r="D24"/>
  <c r="C24"/>
  <c r="H24" s="1"/>
  <c r="F22"/>
  <c r="F25" s="1"/>
  <c r="E22"/>
  <c r="E25" s="1"/>
  <c r="D22"/>
  <c r="C22"/>
  <c r="H22" s="1"/>
  <c r="G4"/>
  <c r="D25" l="1"/>
  <c r="H30"/>
  <c r="D27" l="1"/>
  <c r="D28" s="1"/>
  <c r="D34" s="1"/>
  <c r="F27"/>
  <c r="F28" s="1"/>
  <c r="F34" s="1"/>
  <c r="C27"/>
  <c r="E27"/>
  <c r="E28" s="1"/>
  <c r="E34" s="1"/>
  <c r="C28" l="1"/>
  <c r="C34" s="1"/>
  <c r="H27"/>
</calcChain>
</file>

<file path=xl/sharedStrings.xml><?xml version="1.0" encoding="utf-8"?>
<sst xmlns="http://schemas.openxmlformats.org/spreadsheetml/2006/main" count="83" uniqueCount="69">
  <si>
    <t>NFI</t>
  </si>
  <si>
    <t>Item 1</t>
  </si>
  <si>
    <t>Item 2</t>
  </si>
  <si>
    <t>Item 3</t>
  </si>
  <si>
    <t>Item 4</t>
  </si>
  <si>
    <t>Quantity per beneficiary</t>
  </si>
  <si>
    <t>Total 'Kit' Value</t>
  </si>
  <si>
    <t>N° of HH targeted</t>
  </si>
  <si>
    <t>Unit value</t>
  </si>
  <si>
    <t>Way Bill date</t>
  </si>
  <si>
    <t>WB No</t>
  </si>
  <si>
    <t>Units counted at reception</t>
  </si>
  <si>
    <t>Delivery location</t>
  </si>
  <si>
    <t>WB original on site</t>
  </si>
  <si>
    <t>Comments</t>
  </si>
  <si>
    <t>Mangaltar</t>
  </si>
  <si>
    <t>yes</t>
  </si>
  <si>
    <t>no</t>
  </si>
  <si>
    <t>WB at HQ</t>
  </si>
  <si>
    <t>Stock received</t>
  </si>
  <si>
    <t>Value of Received Items</t>
  </si>
  <si>
    <t>Stock targeted</t>
  </si>
  <si>
    <t>Value of Targeted Items</t>
  </si>
  <si>
    <t>Delta targeted versus received</t>
  </si>
  <si>
    <t>Stock distributed</t>
  </si>
  <si>
    <t>Value of Distributed Items</t>
  </si>
  <si>
    <t>Delta distributed versus received</t>
  </si>
  <si>
    <t>Physical stock left counted</t>
  </si>
  <si>
    <t>Value of Physical Stock Left</t>
  </si>
  <si>
    <t>Warehouse #1</t>
  </si>
  <si>
    <t>Warehouse #2</t>
  </si>
  <si>
    <t>Delta final missing</t>
  </si>
  <si>
    <t>Summarize chronologicaly all NFI movements based on original documents</t>
  </si>
  <si>
    <t>3 &amp; 4</t>
  </si>
  <si>
    <t>Quantity per beneficiary and Unit value</t>
  </si>
  <si>
    <t>Key in each item quantity and value so that the formula can calculate the total kit value</t>
  </si>
  <si>
    <t>H4</t>
  </si>
  <si>
    <t>Key in total number of HH planned / targeted</t>
  </si>
  <si>
    <t>A to I</t>
  </si>
  <si>
    <t>Stock received based on waybill information</t>
  </si>
  <si>
    <t>A</t>
  </si>
  <si>
    <t>B</t>
  </si>
  <si>
    <t>WB n°</t>
  </si>
  <si>
    <t>Way Bill unique number</t>
  </si>
  <si>
    <t>C to F</t>
  </si>
  <si>
    <t>Items 1 to 4</t>
  </si>
  <si>
    <t>G</t>
  </si>
  <si>
    <t>Delivery location to be used in case of different warehouses</t>
  </si>
  <si>
    <t>H</t>
  </si>
  <si>
    <t>Cross-check that a way bill original is properly archived in the local branch</t>
  </si>
  <si>
    <t>I</t>
  </si>
  <si>
    <t>Key in any comment to clarify changes</t>
  </si>
  <si>
    <t>31 &amp; 32</t>
  </si>
  <si>
    <t>22 to 34</t>
  </si>
  <si>
    <t>Stock received, suming all way bills counted at reception</t>
  </si>
  <si>
    <t>Stock targeted per item, based on n° of beneficiaries targeted as per cell H4</t>
  </si>
  <si>
    <t>Stock distributed per item '- OUT', based on beneficiaries step n°2 conclusions</t>
  </si>
  <si>
    <t>Theoretical stock left, the difference between the stock distributed and the stock received</t>
  </si>
  <si>
    <t>Real physical stock left, suming the physical count of the different warehouses</t>
  </si>
  <si>
    <t>Difference betweeen the theoretical stock and the real physical stock left, based on the received items and not targeted</t>
  </si>
  <si>
    <t>H22 to H30</t>
  </si>
  <si>
    <t>Stock values</t>
  </si>
  <si>
    <t>Monetary values of relevant stocks</t>
  </si>
  <si>
    <t>Physically count  the stock left in the warehouse, using “M4_5_5_3 Safe and Stock Count Form”</t>
  </si>
  <si>
    <t>Difference between the stock targeted and the stock received (GREEN = matching / RED = below / YELLOW = above)</t>
  </si>
  <si>
    <t>Step</t>
  </si>
  <si>
    <t>Rename the titles and count the units received at the destination location as '+ IN'.  In case of deviation between the units sent and received, track the information through a formula (=sent-missing)</t>
  </si>
  <si>
    <t>Description</t>
  </si>
  <si>
    <t>Column / Row / Cells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</si>
</sst>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??_-;_-@_-"/>
    <numFmt numFmtId="166" formatCode="_-&quot;£&quot;* #,##0.00_-;\-&quot;£&quot;* #,##0.00_-;_-&quot;£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/>
    <xf numFmtId="15" fontId="3" fillId="2" borderId="0" xfId="0" applyNumberFormat="1" applyFont="1" applyFill="1"/>
    <xf numFmtId="0" fontId="4" fillId="0" borderId="0" xfId="0" applyFont="1"/>
    <xf numFmtId="164" fontId="4" fillId="0" borderId="0" xfId="0" applyNumberFormat="1" applyFont="1"/>
    <xf numFmtId="15" fontId="4" fillId="0" borderId="0" xfId="0" applyNumberFormat="1" applyFont="1"/>
    <xf numFmtId="15" fontId="5" fillId="0" borderId="0" xfId="0" applyNumberFormat="1" applyFont="1"/>
    <xf numFmtId="1" fontId="5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6" fillId="0" borderId="0" xfId="0" applyFont="1"/>
    <xf numFmtId="15" fontId="5" fillId="2" borderId="2" xfId="0" applyNumberFormat="1" applyFont="1" applyFill="1" applyBorder="1"/>
    <xf numFmtId="0" fontId="5" fillId="2" borderId="3" xfId="0" applyFont="1" applyFill="1" applyBorder="1" applyAlignment="1">
      <alignment horizontal="right"/>
    </xf>
    <xf numFmtId="0" fontId="6" fillId="0" borderId="3" xfId="0" applyFont="1" applyBorder="1"/>
    <xf numFmtId="0" fontId="6" fillId="0" borderId="1" xfId="0" applyFont="1" applyBorder="1"/>
    <xf numFmtId="0" fontId="5" fillId="2" borderId="3" xfId="0" applyFont="1" applyFill="1" applyBorder="1" applyAlignment="1">
      <alignment horizontal="center"/>
    </xf>
    <xf numFmtId="165" fontId="6" fillId="0" borderId="3" xfId="1" applyNumberFormat="1" applyFont="1" applyBorder="1"/>
    <xf numFmtId="165" fontId="6" fillId="0" borderId="1" xfId="1" applyNumberFormat="1" applyFont="1" applyBorder="1"/>
    <xf numFmtId="165" fontId="5" fillId="3" borderId="4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164" fontId="6" fillId="0" borderId="0" xfId="0" applyNumberFormat="1" applyFont="1"/>
    <xf numFmtId="15" fontId="6" fillId="0" borderId="0" xfId="0" applyNumberFormat="1" applyFont="1"/>
    <xf numFmtId="1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/>
    <xf numFmtId="0" fontId="6" fillId="0" borderId="1" xfId="0" applyFont="1" applyFill="1" applyBorder="1"/>
    <xf numFmtId="15" fontId="6" fillId="0" borderId="1" xfId="0" applyNumberFormat="1" applyFont="1" applyBorder="1"/>
    <xf numFmtId="0" fontId="6" fillId="2" borderId="3" xfId="0" applyFont="1" applyFill="1" applyBorder="1"/>
    <xf numFmtId="0" fontId="5" fillId="3" borderId="3" xfId="0" applyFont="1" applyFill="1" applyBorder="1"/>
    <xf numFmtId="165" fontId="6" fillId="3" borderId="1" xfId="0" applyNumberFormat="1" applyFont="1" applyFill="1" applyBorder="1"/>
    <xf numFmtId="0" fontId="6" fillId="2" borderId="1" xfId="0" applyFont="1" applyFill="1" applyBorder="1"/>
    <xf numFmtId="0" fontId="5" fillId="0" borderId="0" xfId="0" applyFont="1"/>
    <xf numFmtId="15" fontId="5" fillId="2" borderId="5" xfId="0" applyNumberFormat="1" applyFont="1" applyFill="1" applyBorder="1"/>
    <xf numFmtId="0" fontId="6" fillId="2" borderId="6" xfId="0" applyFont="1" applyFill="1" applyBorder="1"/>
    <xf numFmtId="0" fontId="6" fillId="3" borderId="3" xfId="0" applyFont="1" applyFill="1" applyBorder="1"/>
    <xf numFmtId="15" fontId="6" fillId="2" borderId="2" xfId="0" applyNumberFormat="1" applyFont="1" applyFill="1" applyBorder="1"/>
    <xf numFmtId="0" fontId="6" fillId="3" borderId="1" xfId="0" applyFont="1" applyFill="1" applyBorder="1"/>
    <xf numFmtId="0" fontId="6" fillId="0" borderId="0" xfId="0" applyFont="1" applyFill="1"/>
    <xf numFmtId="15" fontId="6" fillId="2" borderId="7" xfId="0" applyNumberFormat="1" applyFont="1" applyFill="1" applyBorder="1"/>
    <xf numFmtId="0" fontId="6" fillId="2" borderId="8" xfId="0" applyFont="1" applyFill="1" applyBorder="1"/>
    <xf numFmtId="15" fontId="6" fillId="2" borderId="5" xfId="0" applyNumberFormat="1" applyFont="1" applyFill="1" applyBorder="1"/>
    <xf numFmtId="165" fontId="6" fillId="0" borderId="0" xfId="0" applyNumberFormat="1" applyFont="1" applyBorder="1"/>
    <xf numFmtId="0" fontId="6" fillId="0" borderId="0" xfId="0" applyFont="1" applyFill="1" applyBorder="1"/>
    <xf numFmtId="0" fontId="7" fillId="3" borderId="3" xfId="0" applyFont="1" applyFill="1" applyBorder="1"/>
    <xf numFmtId="0" fontId="5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>
      <alignment horizontal="left"/>
    </xf>
  </cellXfs>
  <cellStyles count="3">
    <cellStyle name="Comma" xfId="1" builtinId="3"/>
    <cellStyle name="Currency 2" xfId="2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ida/Documents/Robin's%20Docs/Red%20Cross/rereconciliationtools/M4_5_5_2%20Reconciliation%20too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ntact"/>
      <sheetName val="Beneficiaries"/>
      <sheetName val="Unclaimed Tracker"/>
      <sheetName val="Cash"/>
      <sheetName val="NFI"/>
      <sheetName val=" Reconciliation Overview"/>
    </sheetNames>
    <sheetDataSet>
      <sheetData sheetId="0"/>
      <sheetData sheetId="1"/>
      <sheetData sheetId="2">
        <row r="2">
          <cell r="H2">
            <v>511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Layout" zoomScaleNormal="100" workbookViewId="0">
      <selection activeCell="C1" sqref="C1"/>
    </sheetView>
  </sheetViews>
  <sheetFormatPr defaultRowHeight="14.4"/>
  <cols>
    <col min="1" max="1" width="5.5546875" customWidth="1"/>
    <col min="2" max="2" width="11.109375" customWidth="1"/>
    <col min="3" max="3" width="28" customWidth="1"/>
    <col min="4" max="4" width="85.44140625" customWidth="1"/>
  </cols>
  <sheetData>
    <row r="1" spans="1:4" ht="28.8">
      <c r="A1" s="43" t="s">
        <v>65</v>
      </c>
      <c r="B1" s="44" t="s">
        <v>68</v>
      </c>
      <c r="C1" s="45"/>
      <c r="D1" s="45" t="s">
        <v>67</v>
      </c>
    </row>
    <row r="2" spans="1:4">
      <c r="A2" s="46">
        <v>1</v>
      </c>
      <c r="B2" s="47"/>
      <c r="C2" s="47"/>
      <c r="D2" s="47" t="s">
        <v>32</v>
      </c>
    </row>
    <row r="3" spans="1:4" ht="28.8">
      <c r="A3" s="48"/>
      <c r="B3" s="49" t="s">
        <v>33</v>
      </c>
      <c r="C3" s="50" t="s">
        <v>34</v>
      </c>
      <c r="D3" s="49" t="s">
        <v>35</v>
      </c>
    </row>
    <row r="4" spans="1:4">
      <c r="A4" s="48"/>
      <c r="B4" s="49" t="s">
        <v>36</v>
      </c>
      <c r="C4" s="49" t="s">
        <v>7</v>
      </c>
      <c r="D4" s="49" t="s">
        <v>37</v>
      </c>
    </row>
    <row r="5" spans="1:4">
      <c r="A5" s="46">
        <v>2</v>
      </c>
      <c r="B5" s="47" t="s">
        <v>38</v>
      </c>
      <c r="C5" s="47"/>
      <c r="D5" s="47" t="s">
        <v>39</v>
      </c>
    </row>
    <row r="6" spans="1:4">
      <c r="A6" s="48"/>
      <c r="B6" s="49" t="s">
        <v>40</v>
      </c>
      <c r="C6" s="49" t="s">
        <v>9</v>
      </c>
      <c r="D6" s="49" t="s">
        <v>9</v>
      </c>
    </row>
    <row r="7" spans="1:4">
      <c r="A7" s="48"/>
      <c r="B7" s="49" t="s">
        <v>41</v>
      </c>
      <c r="C7" s="49" t="s">
        <v>42</v>
      </c>
      <c r="D7" s="49" t="s">
        <v>43</v>
      </c>
    </row>
    <row r="8" spans="1:4" ht="43.2">
      <c r="A8" s="48"/>
      <c r="B8" s="49" t="s">
        <v>44</v>
      </c>
      <c r="C8" s="49" t="s">
        <v>45</v>
      </c>
      <c r="D8" s="50" t="s">
        <v>66</v>
      </c>
    </row>
    <row r="9" spans="1:4">
      <c r="A9" s="48"/>
      <c r="B9" s="49" t="s">
        <v>46</v>
      </c>
      <c r="C9" s="49" t="s">
        <v>12</v>
      </c>
      <c r="D9" s="49" t="s">
        <v>47</v>
      </c>
    </row>
    <row r="10" spans="1:4">
      <c r="A10" s="48"/>
      <c r="B10" s="49" t="s">
        <v>48</v>
      </c>
      <c r="C10" s="49" t="s">
        <v>13</v>
      </c>
      <c r="D10" s="49" t="s">
        <v>49</v>
      </c>
    </row>
    <row r="11" spans="1:4">
      <c r="A11" s="48"/>
      <c r="B11" s="49" t="s">
        <v>50</v>
      </c>
      <c r="C11" s="49" t="s">
        <v>14</v>
      </c>
      <c r="D11" s="49" t="s">
        <v>51</v>
      </c>
    </row>
    <row r="12" spans="1:4">
      <c r="A12" s="46">
        <v>3</v>
      </c>
      <c r="B12" s="47" t="s">
        <v>52</v>
      </c>
      <c r="C12" s="47"/>
      <c r="D12" s="47"/>
    </row>
    <row r="13" spans="1:4">
      <c r="A13" s="46">
        <v>4</v>
      </c>
      <c r="B13" s="47" t="s">
        <v>53</v>
      </c>
      <c r="C13" s="47"/>
      <c r="D13" s="51" t="s">
        <v>63</v>
      </c>
    </row>
    <row r="14" spans="1:4">
      <c r="A14" s="48"/>
      <c r="B14" s="52">
        <v>22</v>
      </c>
      <c r="C14" s="49" t="s">
        <v>19</v>
      </c>
      <c r="D14" s="49" t="s">
        <v>54</v>
      </c>
    </row>
    <row r="15" spans="1:4">
      <c r="A15" s="48"/>
      <c r="B15" s="52">
        <v>24</v>
      </c>
      <c r="C15" s="49" t="s">
        <v>21</v>
      </c>
      <c r="D15" s="49" t="s">
        <v>55</v>
      </c>
    </row>
    <row r="16" spans="1:4" ht="28.8">
      <c r="A16" s="48"/>
      <c r="B16" s="52">
        <v>25</v>
      </c>
      <c r="C16" s="49" t="s">
        <v>23</v>
      </c>
      <c r="D16" s="50" t="s">
        <v>64</v>
      </c>
    </row>
    <row r="17" spans="1:4">
      <c r="A17" s="48"/>
      <c r="B17" s="52">
        <v>27</v>
      </c>
      <c r="C17" s="49" t="s">
        <v>24</v>
      </c>
      <c r="D17" s="49" t="s">
        <v>56</v>
      </c>
    </row>
    <row r="18" spans="1:4">
      <c r="A18" s="48"/>
      <c r="B18" s="52">
        <v>28</v>
      </c>
      <c r="C18" s="49" t="s">
        <v>26</v>
      </c>
      <c r="D18" s="49" t="s">
        <v>57</v>
      </c>
    </row>
    <row r="19" spans="1:4">
      <c r="A19" s="48"/>
      <c r="B19" s="52">
        <v>30</v>
      </c>
      <c r="C19" s="49" t="s">
        <v>27</v>
      </c>
      <c r="D19" s="49" t="s">
        <v>58</v>
      </c>
    </row>
    <row r="20" spans="1:4" ht="28.8">
      <c r="A20" s="48"/>
      <c r="B20" s="52">
        <v>34</v>
      </c>
      <c r="C20" s="49" t="s">
        <v>31</v>
      </c>
      <c r="D20" s="50" t="s">
        <v>59</v>
      </c>
    </row>
    <row r="21" spans="1:4">
      <c r="A21" s="48"/>
      <c r="B21" s="49" t="s">
        <v>60</v>
      </c>
      <c r="C21" s="49" t="s">
        <v>61</v>
      </c>
      <c r="D21" s="49" t="s">
        <v>62</v>
      </c>
    </row>
  </sheetData>
  <pageMargins left="0.38333333333333336" right="0.25" top="1.325" bottom="0.75" header="0.3" footer="0.3"/>
  <pageSetup orientation="landscape" horizontalDpi="0" verticalDpi="0" r:id="rId1"/>
  <headerFooter>
    <oddHeader>&amp;L&amp;"-,Bold"&amp;K05+000International Red Cross and Red Crescent Movement l &amp;K01+000Cash in Emergencies Toolkit&amp;"-,Regular"
&amp;C&amp;"-,Bold"&amp;14&amp;K05+000
Instructions for NFI Reconciliation Worksheet</oddHeader>
    <oddFooter>&amp;L&amp;8Module 4. Step 5. Sub-step 5.  &amp;"-,Italic"Reconciliation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J34"/>
  <sheetViews>
    <sheetView showGridLines="0" view="pageLayout" zoomScaleNormal="100" workbookViewId="0">
      <selection activeCell="H6" sqref="H6"/>
    </sheetView>
  </sheetViews>
  <sheetFormatPr defaultColWidth="8.77734375" defaultRowHeight="15"/>
  <cols>
    <col min="1" max="1" width="22" style="4" bestFit="1" customWidth="1"/>
    <col min="2" max="2" width="9" style="2" customWidth="1"/>
    <col min="3" max="3" width="8.77734375" style="2" customWidth="1"/>
    <col min="4" max="4" width="8.44140625" style="2" customWidth="1"/>
    <col min="5" max="5" width="8.5546875" style="2" customWidth="1"/>
    <col min="6" max="6" width="8.33203125" style="2" customWidth="1"/>
    <col min="7" max="7" width="17.6640625" style="2" bestFit="1" customWidth="1"/>
    <col min="8" max="8" width="19.109375" style="2" bestFit="1" customWidth="1"/>
    <col min="9" max="9" width="28.21875" style="2" customWidth="1"/>
    <col min="10" max="10" width="12.109375" style="2" customWidth="1"/>
    <col min="11" max="16384" width="8.77734375" style="2"/>
  </cols>
  <sheetData>
    <row r="1" spans="1:10" ht="17.399999999999999">
      <c r="A1" s="1" t="s">
        <v>0</v>
      </c>
    </row>
    <row r="2" spans="1:10">
      <c r="A2" s="5"/>
      <c r="B2" s="6"/>
      <c r="C2" s="7" t="s">
        <v>1</v>
      </c>
      <c r="D2" s="7" t="s">
        <v>2</v>
      </c>
      <c r="E2" s="7" t="s">
        <v>3</v>
      </c>
      <c r="F2" s="7" t="s">
        <v>4</v>
      </c>
      <c r="G2" s="8"/>
      <c r="H2" s="8"/>
      <c r="I2" s="8"/>
    </row>
    <row r="3" spans="1:10">
      <c r="A3" s="9"/>
      <c r="B3" s="10" t="s">
        <v>5</v>
      </c>
      <c r="C3" s="11">
        <v>1</v>
      </c>
      <c r="D3" s="12">
        <v>2</v>
      </c>
      <c r="E3" s="12">
        <v>2</v>
      </c>
      <c r="F3" s="12">
        <v>1</v>
      </c>
      <c r="G3" s="13" t="s">
        <v>6</v>
      </c>
      <c r="H3" s="13" t="s">
        <v>7</v>
      </c>
      <c r="I3" s="8"/>
    </row>
    <row r="4" spans="1:10">
      <c r="A4" s="9"/>
      <c r="B4" s="10" t="s">
        <v>8</v>
      </c>
      <c r="C4" s="14">
        <v>10</v>
      </c>
      <c r="D4" s="15">
        <v>12</v>
      </c>
      <c r="E4" s="15">
        <v>54</v>
      </c>
      <c r="F4" s="15">
        <v>15</v>
      </c>
      <c r="G4" s="16">
        <f>SUMPRODUCT(C3:F3,C4:F4)</f>
        <v>157</v>
      </c>
      <c r="H4" s="17">
        <v>1000</v>
      </c>
      <c r="I4" s="18"/>
      <c r="J4" s="3"/>
    </row>
    <row r="5" spans="1:10" ht="9.6" customHeight="1">
      <c r="A5" s="19"/>
      <c r="B5" s="8"/>
      <c r="C5" s="8"/>
      <c r="D5" s="8"/>
      <c r="E5" s="8"/>
      <c r="F5" s="8"/>
      <c r="G5" s="8"/>
      <c r="H5" s="8"/>
      <c r="I5" s="8"/>
    </row>
    <row r="6" spans="1:10">
      <c r="A6" s="20" t="s">
        <v>9</v>
      </c>
      <c r="B6" s="7" t="s">
        <v>10</v>
      </c>
      <c r="C6" s="42" t="s">
        <v>11</v>
      </c>
      <c r="D6" s="42"/>
      <c r="E6" s="42"/>
      <c r="F6" s="42"/>
      <c r="G6" s="21" t="s">
        <v>12</v>
      </c>
      <c r="H6" s="7" t="s">
        <v>13</v>
      </c>
      <c r="I6" s="7" t="s">
        <v>14</v>
      </c>
    </row>
    <row r="7" spans="1:10">
      <c r="A7" s="22">
        <v>42662</v>
      </c>
      <c r="B7" s="12">
        <v>12354</v>
      </c>
      <c r="C7" s="12">
        <v>554</v>
      </c>
      <c r="D7" s="12">
        <v>1108</v>
      </c>
      <c r="E7" s="12">
        <v>1110</v>
      </c>
      <c r="F7" s="12">
        <v>555</v>
      </c>
      <c r="G7" s="23" t="s">
        <v>15</v>
      </c>
      <c r="H7" s="23" t="s">
        <v>16</v>
      </c>
      <c r="I7" s="12"/>
    </row>
    <row r="8" spans="1:10">
      <c r="A8" s="22">
        <v>42668</v>
      </c>
      <c r="B8" s="12">
        <v>23564</v>
      </c>
      <c r="C8" s="12">
        <v>446</v>
      </c>
      <c r="D8" s="12">
        <v>892</v>
      </c>
      <c r="E8" s="12">
        <v>890</v>
      </c>
      <c r="F8" s="12">
        <v>445</v>
      </c>
      <c r="G8" s="23" t="s">
        <v>15</v>
      </c>
      <c r="H8" s="23" t="s">
        <v>17</v>
      </c>
      <c r="I8" s="12" t="s">
        <v>18</v>
      </c>
    </row>
    <row r="9" spans="1:10">
      <c r="A9" s="24"/>
      <c r="B9" s="12"/>
      <c r="C9" s="12"/>
      <c r="D9" s="12"/>
      <c r="E9" s="12"/>
      <c r="F9" s="12"/>
      <c r="G9" s="12"/>
      <c r="H9" s="12"/>
      <c r="I9" s="12"/>
    </row>
    <row r="10" spans="1:10">
      <c r="A10" s="22"/>
      <c r="B10" s="23"/>
      <c r="C10" s="23"/>
      <c r="D10" s="23"/>
      <c r="E10" s="23"/>
      <c r="F10" s="23"/>
      <c r="G10" s="23"/>
      <c r="H10" s="23"/>
      <c r="I10" s="23"/>
    </row>
    <row r="11" spans="1:10">
      <c r="A11" s="22"/>
      <c r="B11" s="23"/>
      <c r="C11" s="23"/>
      <c r="D11" s="23"/>
      <c r="E11" s="23"/>
      <c r="F11" s="23"/>
      <c r="G11" s="23"/>
      <c r="H11" s="23"/>
      <c r="I11" s="23"/>
    </row>
    <row r="12" spans="1:10">
      <c r="A12" s="22"/>
      <c r="B12" s="23"/>
      <c r="C12" s="23"/>
      <c r="D12" s="23"/>
      <c r="E12" s="23"/>
      <c r="F12" s="23"/>
      <c r="G12" s="23"/>
      <c r="H12" s="23"/>
      <c r="I12" s="23"/>
    </row>
    <row r="13" spans="1:10">
      <c r="A13" s="22"/>
      <c r="B13" s="23"/>
      <c r="C13" s="23"/>
      <c r="D13" s="23"/>
      <c r="E13" s="23"/>
      <c r="F13" s="23"/>
      <c r="G13" s="23"/>
      <c r="H13" s="23"/>
      <c r="I13" s="23"/>
    </row>
    <row r="14" spans="1:10">
      <c r="A14" s="22"/>
      <c r="B14" s="23"/>
      <c r="C14" s="23"/>
      <c r="D14" s="23"/>
      <c r="E14" s="23"/>
      <c r="F14" s="23"/>
      <c r="G14" s="23"/>
      <c r="H14" s="23"/>
      <c r="I14" s="23"/>
    </row>
    <row r="15" spans="1:10">
      <c r="A15" s="22"/>
      <c r="B15" s="23"/>
      <c r="C15" s="23"/>
      <c r="D15" s="23"/>
      <c r="E15" s="23"/>
      <c r="F15" s="23"/>
      <c r="G15" s="23"/>
      <c r="H15" s="23"/>
      <c r="I15" s="23"/>
    </row>
    <row r="16" spans="1:10">
      <c r="A16" s="22"/>
      <c r="B16" s="12"/>
      <c r="C16" s="12"/>
      <c r="D16" s="12"/>
      <c r="E16" s="12"/>
      <c r="F16" s="12"/>
      <c r="G16" s="23"/>
      <c r="H16" s="23"/>
      <c r="I16" s="12"/>
    </row>
    <row r="17" spans="1:9">
      <c r="A17" s="22"/>
      <c r="B17" s="12"/>
      <c r="C17" s="12"/>
      <c r="D17" s="12"/>
      <c r="E17" s="12"/>
      <c r="F17" s="12"/>
      <c r="G17" s="23"/>
      <c r="H17" s="23"/>
      <c r="I17" s="12"/>
    </row>
    <row r="18" spans="1:9">
      <c r="A18" s="22"/>
      <c r="B18" s="12"/>
      <c r="C18" s="12"/>
      <c r="D18" s="12"/>
      <c r="E18" s="12"/>
      <c r="F18" s="12"/>
      <c r="G18" s="23"/>
      <c r="H18" s="23"/>
      <c r="I18" s="12"/>
    </row>
    <row r="19" spans="1:9">
      <c r="A19" s="22"/>
      <c r="B19" s="12"/>
      <c r="C19" s="12"/>
      <c r="D19" s="12"/>
      <c r="E19" s="12"/>
      <c r="F19" s="12"/>
      <c r="G19" s="23"/>
      <c r="H19" s="23"/>
      <c r="I19" s="12"/>
    </row>
    <row r="20" spans="1:9">
      <c r="A20" s="24"/>
      <c r="B20" s="12"/>
      <c r="C20" s="12"/>
      <c r="D20" s="12"/>
      <c r="E20" s="12"/>
      <c r="F20" s="12"/>
      <c r="G20" s="12"/>
      <c r="H20" s="12"/>
      <c r="I20" s="12"/>
    </row>
    <row r="21" spans="1:9" ht="10.199999999999999" customHeight="1">
      <c r="A21" s="19"/>
      <c r="B21" s="8"/>
      <c r="C21" s="8"/>
      <c r="D21" s="8"/>
      <c r="E21" s="8"/>
      <c r="F21" s="8"/>
      <c r="G21" s="8"/>
      <c r="H21" s="8"/>
      <c r="I21" s="8"/>
    </row>
    <row r="22" spans="1:9">
      <c r="A22" s="9" t="s">
        <v>19</v>
      </c>
      <c r="B22" s="25"/>
      <c r="C22" s="26">
        <f>SUM(C7:C20)</f>
        <v>1000</v>
      </c>
      <c r="D22" s="26">
        <f>SUM(D7:D20)</f>
        <v>2000</v>
      </c>
      <c r="E22" s="26">
        <f>SUM(E7:E20)</f>
        <v>2000</v>
      </c>
      <c r="F22" s="26">
        <f>SUM(F7:F20)</f>
        <v>1000</v>
      </c>
      <c r="G22" s="8"/>
      <c r="H22" s="27">
        <f>SUMPRODUCT($C$4:$F$4,C22:F22)</f>
        <v>157000</v>
      </c>
      <c r="I22" s="28" t="s">
        <v>20</v>
      </c>
    </row>
    <row r="23" spans="1:9" ht="9.6" customHeight="1">
      <c r="A23" s="5"/>
      <c r="B23" s="29"/>
      <c r="C23" s="29"/>
      <c r="D23" s="29"/>
      <c r="E23" s="29"/>
      <c r="F23" s="29"/>
      <c r="G23" s="8"/>
      <c r="H23" s="8"/>
      <c r="I23" s="8"/>
    </row>
    <row r="24" spans="1:9">
      <c r="A24" s="30" t="s">
        <v>21</v>
      </c>
      <c r="B24" s="31"/>
      <c r="C24" s="32">
        <f>C3*$H$4</f>
        <v>1000</v>
      </c>
      <c r="D24" s="32">
        <f>D3*$H$4</f>
        <v>2000</v>
      </c>
      <c r="E24" s="32">
        <f>E3*$H$4</f>
        <v>2000</v>
      </c>
      <c r="F24" s="32">
        <f>F3*$H$4</f>
        <v>1000</v>
      </c>
      <c r="G24" s="8"/>
      <c r="H24" s="27">
        <f>SUMPRODUCT($C$4:$F$4,C24:F24)</f>
        <v>157000</v>
      </c>
      <c r="I24" s="28" t="s">
        <v>22</v>
      </c>
    </row>
    <row r="25" spans="1:9">
      <c r="A25" s="33" t="s">
        <v>23</v>
      </c>
      <c r="B25" s="25"/>
      <c r="C25" s="32">
        <f>C22-C24</f>
        <v>0</v>
      </c>
      <c r="D25" s="34">
        <f>D22-D24</f>
        <v>0</v>
      </c>
      <c r="E25" s="34">
        <f>E22-E24</f>
        <v>0</v>
      </c>
      <c r="F25" s="34">
        <f>F22-F24</f>
        <v>0</v>
      </c>
      <c r="G25" s="8"/>
      <c r="H25" s="8"/>
      <c r="I25" s="8"/>
    </row>
    <row r="26" spans="1:9" ht="10.199999999999999" customHeight="1">
      <c r="A26" s="19"/>
      <c r="B26" s="8"/>
      <c r="C26" s="35"/>
      <c r="D26" s="35"/>
      <c r="E26" s="35"/>
      <c r="F26" s="35"/>
      <c r="G26" s="8"/>
      <c r="H26" s="8"/>
      <c r="I26" s="8"/>
    </row>
    <row r="27" spans="1:9">
      <c r="A27" s="9" t="s">
        <v>24</v>
      </c>
      <c r="B27" s="25"/>
      <c r="C27" s="34">
        <f>[1]Beneficiaries!$H$2*NFI!C3</f>
        <v>511</v>
      </c>
      <c r="D27" s="34">
        <f>[1]Beneficiaries!$H$2*NFI!D3</f>
        <v>1022</v>
      </c>
      <c r="E27" s="34">
        <f>[1]Beneficiaries!$H$2*NFI!E3</f>
        <v>1022</v>
      </c>
      <c r="F27" s="34">
        <f>[1]Beneficiaries!$H$2*NFI!F3</f>
        <v>511</v>
      </c>
      <c r="G27" s="8"/>
      <c r="H27" s="27">
        <f>SUMPRODUCT($C$4:$F$4,C27:F27)</f>
        <v>80227</v>
      </c>
      <c r="I27" s="28" t="s">
        <v>25</v>
      </c>
    </row>
    <row r="28" spans="1:9">
      <c r="A28" s="36" t="s">
        <v>26</v>
      </c>
      <c r="B28" s="37"/>
      <c r="C28" s="34">
        <f>C22-C27</f>
        <v>489</v>
      </c>
      <c r="D28" s="34">
        <f>D22-D27</f>
        <v>978</v>
      </c>
      <c r="E28" s="34">
        <f>E22-E27</f>
        <v>978</v>
      </c>
      <c r="F28" s="34">
        <f>F22-F27</f>
        <v>489</v>
      </c>
      <c r="G28" s="8"/>
      <c r="H28" s="8"/>
      <c r="I28" s="8"/>
    </row>
    <row r="29" spans="1:9" ht="8.4" customHeight="1">
      <c r="A29" s="19"/>
      <c r="B29" s="8"/>
      <c r="C29" s="35"/>
      <c r="D29" s="35"/>
      <c r="E29" s="35"/>
      <c r="F29" s="35"/>
      <c r="G29" s="8"/>
      <c r="H29" s="8"/>
      <c r="I29" s="8"/>
    </row>
    <row r="30" spans="1:9">
      <c r="A30" s="9" t="s">
        <v>27</v>
      </c>
      <c r="B30" s="25"/>
      <c r="C30" s="32">
        <f>SUM(C31:C32)</f>
        <v>0</v>
      </c>
      <c r="D30" s="32">
        <f>SUM(D31:D32)</f>
        <v>0</v>
      </c>
      <c r="E30" s="32">
        <f>SUM(E31:E32)</f>
        <v>0</v>
      </c>
      <c r="F30" s="32">
        <f>SUM(F31:F32)</f>
        <v>0</v>
      </c>
      <c r="G30" s="8"/>
      <c r="H30" s="27">
        <f>SUMPRODUCT($C$4:$F$4,C30:F30)</f>
        <v>0</v>
      </c>
      <c r="I30" s="28" t="s">
        <v>28</v>
      </c>
    </row>
    <row r="31" spans="1:9">
      <c r="A31" s="38" t="s">
        <v>29</v>
      </c>
      <c r="B31" s="31"/>
      <c r="C31" s="23"/>
      <c r="D31" s="23"/>
      <c r="E31" s="23"/>
      <c r="F31" s="23"/>
      <c r="G31" s="8"/>
      <c r="H31" s="39"/>
      <c r="I31" s="8"/>
    </row>
    <row r="32" spans="1:9">
      <c r="A32" s="33" t="s">
        <v>30</v>
      </c>
      <c r="B32" s="25"/>
      <c r="C32" s="23"/>
      <c r="D32" s="23"/>
      <c r="E32" s="23"/>
      <c r="F32" s="23"/>
      <c r="G32" s="8"/>
      <c r="H32" s="39"/>
      <c r="I32" s="8"/>
    </row>
    <row r="33" spans="1:9">
      <c r="A33" s="19"/>
      <c r="B33" s="8"/>
      <c r="C33" s="8"/>
      <c r="D33" s="8"/>
      <c r="E33" s="8"/>
      <c r="F33" s="40"/>
      <c r="G33" s="8"/>
      <c r="H33" s="8"/>
      <c r="I33" s="8"/>
    </row>
    <row r="34" spans="1:9">
      <c r="A34" s="9" t="s">
        <v>31</v>
      </c>
      <c r="B34" s="25"/>
      <c r="C34" s="41">
        <f>C30-C28</f>
        <v>-489</v>
      </c>
      <c r="D34" s="41">
        <f>D30-D28</f>
        <v>-978</v>
      </c>
      <c r="E34" s="41">
        <f>E30-E28</f>
        <v>-978</v>
      </c>
      <c r="F34" s="41">
        <f>F30-F28</f>
        <v>-489</v>
      </c>
      <c r="G34" s="8"/>
      <c r="H34" s="8"/>
      <c r="I34" s="8"/>
    </row>
  </sheetData>
  <mergeCells count="1">
    <mergeCell ref="C6:F6"/>
  </mergeCells>
  <conditionalFormatting sqref="C25:F25">
    <cfRule type="expression" dxfId="2" priority="1">
      <formula>IF(C25&lt;0,TRUE,FALSE)</formula>
    </cfRule>
    <cfRule type="expression" dxfId="1" priority="2">
      <formula>IF(C25&gt;0,TRUE,FALSE)</formula>
    </cfRule>
    <cfRule type="expression" dxfId="0" priority="3">
      <formula>IF(C25=0,TRUE,FALSE)</formula>
    </cfRule>
  </conditionalFormatting>
  <pageMargins left="0.25" right="0.25" top="0.98333333333333328" bottom="0.75" header="0.3" footer="0.3"/>
  <pageSetup orientation="landscape" horizontalDpi="0" verticalDpi="0" r:id="rId1"/>
  <headerFooter>
    <oddHeader>&amp;L&amp;"-,Bold"&amp;K05+000International Red Cross and Red Crescent Movement l&amp;K01+000 Cash in Emergencies Toolkit&amp;"-,Regular"
&amp;C
&amp;"-,Bold"&amp;16&amp;K05+000NFI Reconciliation Worksheet</oddHeader>
    <oddFooter>&amp;L&amp;8Module 4. Step 5. Sub-step 5.  &amp;"-,Italic"Reconciliation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NFI</vt:lpstr>
    </vt:vector>
  </TitlesOfParts>
  <Company>Williams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Venida</cp:lastModifiedBy>
  <cp:lastPrinted>2017-03-27T18:16:55Z</cp:lastPrinted>
  <dcterms:created xsi:type="dcterms:W3CDTF">2017-03-22T18:41:11Z</dcterms:created>
  <dcterms:modified xsi:type="dcterms:W3CDTF">2017-04-03T18:07:10Z</dcterms:modified>
</cp:coreProperties>
</file>