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Self Assessment Tool" sheetId="2" r:id="rId5"/>
    <sheet state="hidden" name="Visualization" sheetId="3" r:id="rId6"/>
    <sheet state="visible" name="Evidence examples" sheetId="4" r:id="rId7"/>
    <sheet state="visible" name="Activities examples" sheetId="5" r:id="rId8"/>
  </sheets>
  <definedNames/>
  <calcPr/>
  <extLst>
    <ext uri="GoogleSheetsCustomDataVersion2">
      <go:sheetsCustomData xmlns:go="http://customooxmlschemas.google.com/" r:id="rId9" roundtripDataChecksum="4h1R9h3g53rMBbcdcgTaEfm3xX/1Ki0rjUv0XTmrC9s="/>
    </ext>
  </extLst>
</workbook>
</file>

<file path=xl/sharedStrings.xml><?xml version="1.0" encoding="utf-8"?>
<sst xmlns="http://schemas.openxmlformats.org/spreadsheetml/2006/main" count="1113" uniqueCount="677">
  <si>
    <t>Инструкции по заполнению инструмента самостоятельной оценки организационного потенциала денежно-ваучерной помощи (ДВП)</t>
  </si>
  <si>
    <t xml:space="preserve">Участники должны разделиться на пять групп, где это возможно, и взять по одной сфере обеспечения готовности к ДВП (ГДВП) каждая. По большему счету, если это поможет упростить задачу, их можно разделить на четыре группы, и одна группа будет рассматривать две сферы - сферу 3 и сферу 5. </t>
  </si>
  <si>
    <t>Электронная таблица Excel для семинара представляет собой копию формы самостоятельной оценки организационного потенциала ДВП с дополнительными полями, в которые вносятся данные и результаты оценки, как указано ниже:</t>
  </si>
  <si>
    <r>
      <rPr>
        <rFont val="Noto Sans Symbols"/>
        <color theme="1"/>
        <sz val="11.0"/>
      </rPr>
      <t>Ø</t>
    </r>
    <r>
      <rPr>
        <rFont val="Times New Roman"/>
        <color theme="1"/>
        <sz val="7.0"/>
      </rPr>
      <t> </t>
    </r>
    <r>
      <rPr>
        <rFont val="Arial"/>
        <color theme="1"/>
        <sz val="7.0"/>
      </rPr>
      <t xml:space="preserve"> </t>
    </r>
    <r>
      <rPr>
        <rFont val="Calibri"/>
        <b/>
        <color theme="1"/>
        <sz val="11.0"/>
      </rPr>
      <t>Балл</t>
    </r>
  </si>
  <si>
    <r>
      <rPr>
        <rFont val="Noto Sans Symbols"/>
        <color theme="1"/>
        <sz val="11.0"/>
      </rPr>
      <t>Ø</t>
    </r>
    <r>
      <rPr>
        <rFont val="Times New Roman"/>
        <color theme="1"/>
        <sz val="7.0"/>
      </rPr>
      <t xml:space="preserve">  </t>
    </r>
    <r>
      <rPr>
        <rFont val="Calibri"/>
        <b/>
        <color theme="1"/>
        <sz val="11.0"/>
      </rPr>
      <t>Фактические данные</t>
    </r>
  </si>
  <si>
    <r>
      <rPr>
        <rFont val="Noto Sans Symbols"/>
        <color theme="1"/>
        <sz val="11.0"/>
      </rPr>
      <t>Ø</t>
    </r>
    <r>
      <rPr>
        <rFont val="Times New Roman"/>
        <color theme="1"/>
        <sz val="7.0"/>
      </rPr>
      <t xml:space="preserve">  </t>
    </r>
    <r>
      <rPr>
        <rFont val="Calibri"/>
        <b/>
        <color theme="1"/>
        <sz val="11.0"/>
      </rPr>
      <t>Согласованное решение</t>
    </r>
  </si>
  <si>
    <r>
      <rPr>
        <rFont val="Noto Sans Symbols"/>
        <color theme="1"/>
        <sz val="11.0"/>
      </rPr>
      <t>Ø</t>
    </r>
    <r>
      <rPr>
        <rFont val="Times New Roman"/>
        <color theme="1"/>
        <sz val="7.0"/>
      </rPr>
      <t xml:space="preserve">  </t>
    </r>
    <r>
      <rPr>
        <rFont val="Calibri"/>
        <b/>
        <color theme="1"/>
        <sz val="11.0"/>
      </rPr>
      <t>Действия</t>
    </r>
  </si>
  <si>
    <t>Балл</t>
  </si>
  <si>
    <t>Для самостоятельной оценки текущего уровня организационного потенциала национального общества (НО) участники должны согласовать баллы по каждой области (от 1 до 3+).  Описание для каждого балла с привязкой к области представлено в инструменте в виде четырех различных описаний уровней. Участники должны выбрать описание уровня, которое, по их мнению, лучше всего соответствует текущему уровню НО в каждой области, и объяснить свой выбор с точки зрения имеющихся фактических данных.</t>
  </si>
  <si>
    <t>Примечание: Если в рамках ознакомительных совещаний перед семинаром был выполнен предварительный подсчет баллов, координатор по ДВП и организатор могут обратиться к ним, если участники не способны прийти к единому мнению по поводу окончательного балла. Однако рекомендуется, чтобы участники сначала очно в группе обсудили и согласовали между собой свои баллы, имея под рукой доступные фактические данные.</t>
  </si>
  <si>
    <t xml:space="preserve">Назначенный стенографист в каждой группе должен регистрировать ход обсуждений по поводу определения баллов, и наряду с баллом также зафиксировать уровень согласованного решения. Подсчет баллов между участниками, скорее всего, будет являться цикличным, повторяющимся до тех пор, пока не будет достигнуто определенная договоренность или согласованное мнение. </t>
  </si>
  <si>
    <t xml:space="preserve">После того как подсчет баллов по всем областям завершен, инструмент в формате Excel автоматически преобразует результаты в радиальную диаграмму для каждой из пяти сфер ГДВП, наглядно показывая среднее значение баллов на уровне компонентов по каждой сфере (см. вкладку «Visualization» (Визуализация)). Это поможет НО наглядно представить сильные и слабые стороны каждой сферы, которые могут потребовать решения в рамках процесса планирования действий. </t>
  </si>
  <si>
    <t>Фактические данные</t>
  </si>
  <si>
    <t>Фактические данные должны представляться НО в качестве обоснования для определения баллов, чтобы обеспечить последовательный процесс проверки и согласованные результаты сравнения. Понятно, что применяемый НО порядок подсчета баллов зачастую зависит от культуры и может различаться в разных странах.  Использование согласованных источников фактических данных способно помочь обеспечить возможность количественной оценки предлагаемых фактических данных.</t>
  </si>
  <si>
    <t>Если фактические данные были собраны в ходе ознакомительного совещания (этап 1) до начала семинара, координатор по ДВП может предоставить пример инструмента самостоятельной оценки потенциала с кратким изложением уже предоставленных первоначальных фактических данных, чтобы стимулировать и мотивировать обсуждение.</t>
  </si>
  <si>
    <t>Фактические данные обычно демонстрируются путем представления конкретных действий руководства или ведущих сотрудников НО, уже принятых решений, или имеющихся процессов, инструментов, систем или ресурсов, которые обусловили тот факт, что НО находится на данном конкретном уровне/имеет предлагаемый балл. Во многих случаях существует конкретный документ, на который можно сослаться, если его нет, может использоваться совещание, ссылка на решение или взаимосвязь.</t>
  </si>
  <si>
    <t>Примеры фактических данных, обосновывающих баллы по каждой области, могут включать:</t>
  </si>
  <si>
    <r>
      <rPr>
        <rFont val="Calibri"/>
        <color theme="1"/>
        <sz val="11.0"/>
      </rPr>
      <t>-</t>
    </r>
    <r>
      <rPr>
        <rFont val="Calibri"/>
        <color theme="1"/>
        <sz val="7.0"/>
      </rPr>
      <t xml:space="preserve">        </t>
    </r>
    <r>
      <rPr>
        <rFont val="Calibri"/>
        <color theme="1"/>
        <sz val="11.0"/>
      </rPr>
      <t>Проведенные совещания или принятые и одобренные ключевые решения с указанием дат.</t>
    </r>
  </si>
  <si>
    <r>
      <rPr>
        <rFont val="Calibri"/>
        <color theme="1"/>
        <sz val="11.0"/>
      </rPr>
      <t>-</t>
    </r>
    <r>
      <rPr>
        <rFont val="Calibri"/>
        <color theme="1"/>
        <sz val="7.0"/>
      </rPr>
      <t xml:space="preserve">        </t>
    </r>
    <r>
      <rPr>
        <rFont val="Calibri"/>
        <color theme="1"/>
        <sz val="11.0"/>
      </rPr>
      <t xml:space="preserve">Внедренные и применяемые СОП </t>
    </r>
  </si>
  <si>
    <t>-     Планы по стране, призывы к совместным действиям в чрезвычайных ситуациях и планы действий в чрезвычайных ситуациях, в которые включена ДВП</t>
  </si>
  <si>
    <t>-     Стратегии или руководства, специально предназначенные для ДВП, или содержащие ДВП</t>
  </si>
  <si>
    <r>
      <rPr>
        <rFont val="Calibri"/>
        <color theme="1"/>
        <sz val="11.0"/>
      </rPr>
      <t>-</t>
    </r>
    <r>
      <rPr>
        <rFont val="Calibri"/>
        <color theme="1"/>
        <sz val="7.0"/>
      </rPr>
      <t xml:space="preserve">        </t>
    </r>
    <r>
      <rPr>
        <rFont val="Calibri"/>
        <color theme="1"/>
        <sz val="11.0"/>
      </rPr>
      <t>Выполненные оценки или экспертизы</t>
    </r>
  </si>
  <si>
    <t>-     Применяемые для реализации ДВП процессы, руководства, системы и (или) инструменты и уровень их использования</t>
  </si>
  <si>
    <t>-     Уровень вовлеченности в процесс ДВП различных ведущих сотрудников (например, координатора по денежным средствам, работников отделов ликвидации последствий стихийных бедствий, программ, логистики и кадров, финансовой службы)</t>
  </si>
  <si>
    <t>-     Обучение персонала по ДВП, а также проведение специальных учебных курсов или семинаров</t>
  </si>
  <si>
    <r>
      <rPr>
        <rFont val="Calibri"/>
        <color theme="1"/>
        <sz val="11.0"/>
      </rPr>
      <t>-</t>
    </r>
    <r>
      <rPr>
        <rFont val="Calibri"/>
        <color theme="1"/>
        <sz val="7.0"/>
      </rPr>
      <t xml:space="preserve">        </t>
    </r>
    <r>
      <rPr>
        <rFont val="Calibri"/>
        <color theme="1"/>
        <sz val="11.0"/>
      </rPr>
      <t xml:space="preserve">Уровень гибкости систем финансирования и отчетности </t>
    </r>
  </si>
  <si>
    <r>
      <rPr>
        <rFont val="Calibri"/>
        <color theme="1"/>
        <sz val="11.0"/>
      </rPr>
      <t>-</t>
    </r>
    <r>
      <rPr>
        <rFont val="Calibri"/>
        <color theme="1"/>
        <sz val="7.0"/>
      </rPr>
      <t xml:space="preserve">        </t>
    </r>
    <r>
      <rPr>
        <rFont val="Calibri"/>
        <color theme="1"/>
        <sz val="11.0"/>
      </rPr>
      <t>Присутствие на координационных совещаниях</t>
    </r>
  </si>
  <si>
    <t>-     Существование и прочность конкретных отношений (например, с финансирующими организациями, другими участниками Международного Движения Красного Креста и Красного Полумесяца (КК и КП), партнерами, рабочей группой по вопросам денежной помощи (РГВДП), ООН)</t>
  </si>
  <si>
    <t>Для каждого из них также могут иметь практическую ценность дополнительные сведения, такие как статус документов (т.е. утвержденные/разработанные/планируемые), насколько широко используются процессы (в национальном головном офисе и филиалах) или насколько регулярно посещаются совещания (т.е. время от времени или постоянно), чтобы точно определить уровни баллов.</t>
  </si>
  <si>
    <t>Согласованное решение</t>
  </si>
  <si>
    <t>Колонка по согласованному решению предназначена для документального подтверждения уровня согласованного решения, достигнутого участниками при окончательном определении баллов. В некоторых случаях все согласны с одним баллом, а в других может быть предложен ряд баллов, и необходимо рассчитать среднее значение. Уровень согласованного решения должен быть отмечен как «высокий», «средний» или «низкий». В случаях, когда решение было единогласным, его можно указать как «Согласованное».</t>
  </si>
  <si>
    <t xml:space="preserve">Мероприятия </t>
  </si>
  <si>
    <t xml:space="preserve">Предложение потенциальных мероприятий представляет собой завершающий шаг процесса самостоятельной оценки. Мероприятия должны предлагаться в отношении каждой сферы для определения того, что необходимо предпринять или улучшить, или для устранения каких-либо упущений и препятствий, чтобы помочь НО достичь запланированного уровня потенциала. Для реализации этих мероприятий участники делятся на такие же группы, что и для подсчета баллов, и выполняют их непосредственно после заполнения раздела «Фактические данные». После того как каждая группа предложит свои мероприятия, их следует обсудить и согласовать со всеми участниками семинара. </t>
  </si>
  <si>
    <t>Мероприятия будут доработаны и окончательно определены на семинаре по разработке плана действий, который проводится сразу после самостоятельной оценки.</t>
  </si>
  <si>
    <t>Выбрать из списка</t>
  </si>
  <si>
    <t>выбрать</t>
  </si>
  <si>
    <t>Инструмент самостоятельной оценки потенциала  национального общества (НО) по предоставлению денежно-ваучерной помощи (ДВП)</t>
  </si>
  <si>
    <t>Дата проведения самостоятельной оценки</t>
  </si>
  <si>
    <t>СФЕРА 1 – ЦЕЛЕНАПРАВЛЕННАЯ ПОЛИТИКА РУКОВОДСТВА</t>
  </si>
  <si>
    <t>Балл по сфере</t>
  </si>
  <si>
    <t>#</t>
  </si>
  <si>
    <t>Компонент</t>
  </si>
  <si>
    <t>Область</t>
  </si>
  <si>
    <t>Мероприятия</t>
  </si>
  <si>
    <t>Балл по компоненту</t>
  </si>
  <si>
    <t>Общая концепция и стратегия</t>
  </si>
  <si>
    <t>1.1.a. Управляющий совет</t>
  </si>
  <si>
    <t>Управляющий совет не оказывает активной поддержки ДВП как способа или не выразило никакого мнения за или против денежных средств</t>
  </si>
  <si>
    <t>Управляющий совет в целом поддерживает ДВП, но не осуществляет надзор за ДВП</t>
  </si>
  <si>
    <t>Управляющий совет активно поддерживает ДВП и осуществляет надзор за ДВП</t>
  </si>
  <si>
    <t>1.1.b. Высшее руководство</t>
  </si>
  <si>
    <t>Высшее руководство не оказывает активной поддержки ДВП как способа или не выразило никакого мнения за или против денежных средств</t>
  </si>
  <si>
    <t xml:space="preserve">Высшее руководство в целом поддерживает ДВП как способ, но не участвует в реализации </t>
  </si>
  <si>
    <t xml:space="preserve">Высшее руководство активно поддерживает ДВП как способ, обеспечивает управление и принимает на себя ответственность за ее реализацию </t>
  </si>
  <si>
    <t>Высшее руководство моделирует динамику обеспечения готовности к предоставлению ДВП (ГДВП), что делает НО авторитетным и ответственным участником ДВП в стране.</t>
  </si>
  <si>
    <t xml:space="preserve">1.1.c. Общая концепция </t>
  </si>
  <si>
    <t>Не выработано никакой общей концепции в отношении того, чего организация намерена добиваться с точки зрения ДВП</t>
  </si>
  <si>
    <t xml:space="preserve">У руководства имеется представление о том, каким образом следует интегрировать ДВП в организацию и ее стратегию, и чего организация хочет достичь в краткосрочной, среднесрочной и долгосрочной перспективе (ее перспективная цель по ДВП). Это не отражено ни в одном документе и не является широко известным в НО в достаточной степени. </t>
  </si>
  <si>
    <t>У НО имеется четкая общая концепция того, как ДВП интегрирована в организацию и ее стратегию и чего организация хочет достичь в краткосрочной, среднесрочной и долгосрочной перспективе - ее перспективная цель по ДВП.  Это отражено в документе позиции в отношении ДВП, документе определения стратегии или аналогичном документе.</t>
  </si>
  <si>
    <t>Общая концепция НО по ДВП делает НО надежным и ответственным участником ДВП в стране, а также партнером, которого выбирают многие заинтересованные стороны.</t>
  </si>
  <si>
    <t>1.1.d. Стратегические планы</t>
  </si>
  <si>
    <t>ДВП не включена в какой-либо стратегический план на каком-либо организационном уровне</t>
  </si>
  <si>
    <t>ДВП не включена ни в один стратегический план, но существует соглашение о включении ДВП после пересмотра или обновления стратегических планов</t>
  </si>
  <si>
    <t>ДВП не включена ни в один стратегический план, однако в настоящее время ведется работа по включению ДВП в стратегические планы</t>
  </si>
  <si>
    <t>ДВП в полном объеме включена в стратегические планы организации как признанный способ и стратегическая сильная сторона организации</t>
  </si>
  <si>
    <t>Организационная структура</t>
  </si>
  <si>
    <r>
      <rPr>
        <rFont val="Helvetica Neue"/>
        <b/>
        <color rgb="FF3A3838"/>
        <sz val="10.0"/>
      </rPr>
      <t>1.2.a. Управление изменениями</t>
    </r>
    <r>
      <rPr>
        <rFont val="Helvetica"/>
        <b val="0"/>
        <color rgb="FF3A3838"/>
        <sz val="10.0"/>
      </rPr>
      <t xml:space="preserve"> </t>
    </r>
  </si>
  <si>
    <t xml:space="preserve">Высшее руководство и менеджеры не принимают активного участия в процессе управления изменениями, направленных на развитие организационного потенциала для ДВП. </t>
  </si>
  <si>
    <t>Высшее руководство и менеджеры поддерживают процесс управления изменениями для развития организационного потенциала ДВП. 
Организация поддерживает некоторые изменения во всех соответствующих отделах/функциональных подразделениях, чтобы придать законный статус ДВП.</t>
  </si>
  <si>
    <t>Высшее руководство и менеджеры стимулируют процесс управления изменениями, направленными на развитие организационного потенциала для ДВП. 
НО реализует комплексные планы действий по обеспечению готовности к приданию законного статуса ДВП</t>
  </si>
  <si>
    <t>Старшее руководство и менеджмент стимулируют процесс управления изменениями таким образом, чтобы НО стало авторитетным и ответственным участником ДВП в стране, а также партнером, которого выбирают многие заинтересованные стороны.</t>
  </si>
  <si>
    <t>1.2.b. Поддержка национальной шаб-квартирой (НГО) филиалов в процессе обеспечения готовности к ДВП</t>
  </si>
  <si>
    <t xml:space="preserve">НГО либо не оказывает филиалам поддержки в вопросах развития потенциала ДВП, придания законного статуса ДВП или обобщении полученного опыта, либо оказывает ее от случая к случаю и (или) зависит от внешней поддержки. </t>
  </si>
  <si>
    <t xml:space="preserve">НГО оказывает поддержку филиалам в обеспечении готовности к ДВП согласно ряду направлений подготовки к ДВП, рекомендованных Международным Движением КК и КП. </t>
  </si>
  <si>
    <t xml:space="preserve">НГО оказывает большую поддержку филиалам с точки зрения обеспечения готовности к ДВП согласно ряду направлений подготовки к ДВП, рекомендованных Международным Движением КК и КП. </t>
  </si>
  <si>
    <t>1.2.c. Поддержка НГО филиалов в процессе реализации ДВП</t>
  </si>
  <si>
    <t>НГО не оказывает филиалам поддержку в процессе реализации ДВП, или оказывает поддержку от случая к случаю, и (или) зависит от внешней поддержки.</t>
  </si>
  <si>
    <t>НГО своевременно оказывает филиалам поддержку в процессе реализации ДВП, включая техническую и финансовую помощь.</t>
  </si>
  <si>
    <t>НГО оказывает систематическую поддержку филиалам в ходе реализации ДВП, а на уровне филиалов имеются технические и финансовые ресурсы для обеспечения предоставления ДВП</t>
  </si>
  <si>
    <t xml:space="preserve">1.2.d. Координатор по ДВП </t>
  </si>
  <si>
    <t xml:space="preserve">Координатор по ДВП не назначен, или координатор по ДВП занимает другую штатную должность (с полной занятостью). </t>
  </si>
  <si>
    <t>Должность координатора по ДВП полностью финансируется и специально предусмотрена для работы над приданием законного статуса ДВП.</t>
  </si>
  <si>
    <t xml:space="preserve">Должность координатора по ДВП полностью финансируется и специально предусмотрена для работы над приданием законного статуса ДВП.
</t>
  </si>
  <si>
    <t>Координатор по ДВП является специально назначенным сотрудником, управляющим обеспечением готовности к ДВП и реагированием. НО способно выделить ресурсы для этой должности без какой-либо внешней поддержки.</t>
  </si>
  <si>
    <t>1.2.e. Рабочая группа повопросам денежной помощи (РГВДП) для реализации ДВП</t>
  </si>
  <si>
    <t>Техническая РГВДП не была создана/или создана, но неактивна.</t>
  </si>
  <si>
    <t xml:space="preserve">Техническая РГВДП создана и проводит собрания по мере необходимости. Некоторые участники технической рабочей группы задействованы в реализации и мониторинге обеспечения готовности к ДВП и реагирования. </t>
  </si>
  <si>
    <t>Техническая РГВДП создана 
РГВДП проводит регулярные собрания, контролирует выполнение программы и обеспечивает участие соответствующих сотрудников персонала в необходимых мероприятиях</t>
  </si>
  <si>
    <t xml:space="preserve">РГВДП проводит регулярные собрания и играет ключевую роль в обеспечении внедрения ДВП во всех отделах. </t>
  </si>
  <si>
    <t>Оперативные планы и план действий по ГДВП</t>
  </si>
  <si>
    <t>1.3.a. Планы действий в чрезвычайных ситуациях</t>
  </si>
  <si>
    <t>ДВП не включена в применяемые НО планы действий в чрезвычайных ситуациях как один из способов реагирования наравне с помощью в неденежной форме и оказанием услуг.</t>
  </si>
  <si>
    <t>ДВП включена в применяемые НО планы действий в чрезвычайных ситуациях как один из вариантов реагирования наравне с помощью в неденежной форме и оказанием услуг, в соответствующих случаях, но с ограниченной детализацией.
Таким образом, планы недостаточно эффективны для принятия оперативных решений по реализации ДВП.</t>
  </si>
  <si>
    <t>ДВП включена в большинство применяемых НО планов действий в чрезвычайных ситуациях наравне с помощью в неденежной форме и оказанием услуг, с предоставлением полной информации о деталях предоставляемой помощи (кому адресована, как адресована, рекомендуемые суммы передаваемых средств, периодичность передачи средств, механизм предоставления и т. д.) и регулярным обновлением. В оперативных планах рассматривается ДВП только для одного сектора.</t>
  </si>
  <si>
    <t>ДВП полностью включена в планы НО наравне с помощью в неденежной форме и оказание услуг, с полной информацией о деталях предоставляемой помощи (кому адресована, как адресована, рекомендуемые суммы передаваемых средств, периодичность передачи средств, механизм предоставления и т. д.) и регулярно обновляется. В оперативных планах рассматривается ДВП более чем для одного сектора.</t>
  </si>
  <si>
    <t>1.3.b. Двухлетнее финансирование для ГДВП</t>
  </si>
  <si>
    <t>Специальное финансирование на обеспечение готовности к ДВП не осуществляется ни из внутренних, ни из внешних источников.</t>
  </si>
  <si>
    <t>Специальное финансирование на обеспечение готовности к ДВП осуществляется от случая к случаю и (или) зависит от внешней поддержки.</t>
  </si>
  <si>
    <t>Предусмотрена, по меньшей мере, половина финансирования двухлетнего плана действий по обеспечению готовности к ДВП.
НО активно ищет возможности дополнительного финансирования для обеспечения непрерывного выполнения плана действий по обеспечению готовности к ДВП.</t>
  </si>
  <si>
    <t>Имеется финансируемый в полном объеме двухлетний план действий по обеспечению готовности к ДВП. 
Гарантируется своевременное непрерывное финансирование планов действий по обеспечению готовности к ДВП, базирующееся на успехах предыдущих планов действий.</t>
  </si>
  <si>
    <t>Контролируемые руководством информационно-разъяснительная работа и коммуникация</t>
  </si>
  <si>
    <t xml:space="preserve"> 1.4.a. Внутренние информационно-разъяснительная работа и коммуникация</t>
  </si>
  <si>
    <t>Внутренняя информационно-разъяснительная работа по ДВП проводится от случая к случаю и (или) зависит от внешней поддержки. НО не занимается продвижением ДВП внутри организации. Отсутствует стратегий коммуникации по ДВП для согласованного донесения информации до внешних заинтересованных сторон</t>
  </si>
  <si>
    <t>Под надзором руководства НО разработана внутренняя стратегия информационно-разъяснительной работы, и обеспечивается продвижение ДВП внутри организации.
Стратегия коммуникации по ДВП для поддержки согласованного донесения информации находится в стадии разработки.</t>
  </si>
  <si>
    <t>В соответствии со стратегией и планом внутренней информационно-разъяснительной работы НО располагает возможностями для продвижения ДВП внутри организации.
Стратегия коммуникации ДВП, поддерживающая согласованное донесение информации, существует и известна большинству сотрудников НО.</t>
  </si>
  <si>
    <t>1.4.b. Внешние информационно-разъяснительная работа и коммуникация</t>
  </si>
  <si>
    <t>Внешняя информационно-разъяснительная работа по ДВП проводится от случая к случаю и (или) зависит от внешней поддержки.  НО не занимается продвижением ДВП за рамками организации.
Отсутствует стратегий коммуникации по ДВП для согласованного донесения информации до внешних заинтересованных сторон.</t>
  </si>
  <si>
    <t>Под надзором руководства НО внедрена внутренняя стратегия информационно-разъяснительной работы.
Руководство НО способно осуществлять информационно-разъяснительную работу с внешними заинтересованными сторонами при необходимости.</t>
  </si>
  <si>
    <t>В соответствии с внешней стратегией и планом информационно-разъяснительной работы по ДВП, НО способно играть лидирующую роль в ДВП и вести от имени ДВП информационно-разъяснительную работу перед различными заинтересованными сторонами.
Существует стратегия коммуникации ДВП, поддерживающая согласованное донесение информации всем заинтересованным сторонам, и НО обеспечивает последовательный обмен информацией со всеми заинтересованными сторонами.</t>
  </si>
  <si>
    <t xml:space="preserve">Стратегия НО в отношении внешней информационно-разъяснительной работы по ДВП известна и соблюдается заинтересованными сторонами ДВП в стране, а также стимулирует другие заинтересованные стороны  ДВП к действию.  </t>
  </si>
  <si>
    <t>СФЕРА 2 – ПРОЦЕССЫ, СИСТЕМЫ И ИНСТРУМЕНТЫ</t>
  </si>
  <si>
    <t>Роли и обязанности</t>
  </si>
  <si>
    <t>2.1.a. Роли и обязанности / разделение обязанностей (стандартные операционные процедуры (СОП)</t>
  </si>
  <si>
    <t>Отсутствует ясность в отношении конкретных ролей сотрудников НО, необходимых для эффективной реализации ДВП. 
Отсутствуют стандартные операционные процедуры по ДВП, определяющие разделение обязанностей между отделами НО/или СОП внедрены, но их применение осуществляется от случаю к случаю и (или) зависит от внешней поддержки.</t>
  </si>
  <si>
    <t>Четко определены роли различных отделов для эффективной реализации ДВП.</t>
  </si>
  <si>
    <t>Четко определены роли различных отделов для эффективной реализации ДВП.
Имеются стандартные операционные процедуры, разработанные специально для ДВП и определяющие разделение обязанностей между отделами НО. СОП используются на регулярной основе.</t>
  </si>
  <si>
    <t xml:space="preserve">Роли и обязанности каждого отдела на всех уровнях (НГО и филиалов) четко определены и закреплены в стандартных операционных процедурах по ДВП, определяющих разделение обязанностей.  СОП регулярно используются и обновляются.
Матрица распределения ответственности RACI разработана и используется.. </t>
  </si>
  <si>
    <t xml:space="preserve">Включение ДВП в системы </t>
  </si>
  <si>
    <t>2.2.a. Финансовые системы</t>
  </si>
  <si>
    <t>Финансовые системы НО не позволяют предоставить ДВП при реагировании на гуманитарные потребности в течение 8 недель.
Нет ясности в отношении процесса подписания ДВП, в том числе касательно того, какой уровень руководящих полномочий требуется для санкционирования выделения определенных сумм.
Финансовые системы для ДВП используются от случая к случаю и (или) зависят от внешней поддержки.</t>
  </si>
  <si>
    <t>Финансовые системы НО позволяют предоставить ДВП при реагировании на гуманитарные потребности в течение 8 недель.
Четко определены процедуры подписания ДВП и уровни утверждения.
Финансовые процессы четко документированы, но не являются широко известными и не всегда соблюдаются</t>
  </si>
  <si>
    <t>Финансовые системы НО позволяют предоставлять ДВП при реагировании на ряд кризисных ситуаций и гуманитарных потребностей в разных секторах.
Системы, процессы и инструменты пересматриваются и модернизируются, чтобы гарантировать бесперебойное и эффективное функционирование и регулярное обновление системы.
Имеющаяся финансовая система подходит при реагировании на ряд кризисных ситуаций и гуманитарных потребностей в разных секторах</t>
  </si>
  <si>
    <t>2.2.b. Системы бухгалтерского учета</t>
  </si>
  <si>
    <t>Система бухгалтерского учета не позволяет относить проводки к категории «содействие в области ДВП» или она применяется от случая к случаю и (или) зависит от на внешней поддержки.</t>
  </si>
  <si>
    <t>Система бухгалтерского учета позволяет частично относить проводки к категории «содействие в области ДВП» и выполнять надлежащее отслеживание, осуществляются дополнительные усовершенствуются.</t>
  </si>
  <si>
    <t>Система бухгалтерского учета позволяет частично относить проводки к категории «содействие в области ДВП», выполнять отслеживание с разбивкой по виду ДВП, проекту и т.п., и регулярно обновляется. действующая система бухгалтерского учета обеспечивает возможность реагирования на ряд кризисных ситуаций и гуманитарных потребностей в разных секторах.</t>
  </si>
  <si>
    <t xml:space="preserve">2.2.c. Системы мобилизации финансовых ресурсов </t>
  </si>
  <si>
    <t>Системы финансирования для обеспечения резервов и пополнения фондов для быстрой реализации ДВП при реагировании на чрезвычайную ситуацию отсутствуют/или применяются от случая к случаю и (или) зависят от внешней поддержки.</t>
  </si>
  <si>
    <t>Имеются системы финансирования для обеспечения резервов и пополнения фондов для быстрой реализации ДВП при реагировании на чрезвычайную ситуацию.
Внедрены системы мобилизации финансовых ресурсов НО для привлечения средств на пополнение для ДВП. 
Системы мобилизации финансовых ресурсов НО частично учитывают отношение и требования финансирующих организаций в отношении ДВП.</t>
  </si>
  <si>
    <t>Финансирование для обеспечения резервов и пополнения фондов включает полный набор соглашений и систем для быстрой реализации ДВП при реагировании на ряд кризисных ситуаций и гуманитарных потребностей в различных секторах.
Системы мобилизации финансовых ресурсов НО обеспечивают успешное привлечение средств на пополнение для ДВП.
Системы мобилизации финансовых ресурсов НО постоянно учитывают отношение и требования финансирующих организаций в отношении ДВП.</t>
  </si>
  <si>
    <t>2.2.d. Системы логистики и закупок</t>
  </si>
  <si>
    <t>Системы логистики и закупок не учитывают/ограниченно учитывают специфику ДВП и применяются от случая к случаю и (или) зависят от внешней поддержки.</t>
  </si>
  <si>
    <t>Внедрены системы логистики и закупок для поддержки оценки рынка, заключения договоров и предоставления ДВП при реагировании на чрезвычайные ситуации.</t>
  </si>
  <si>
    <t>Системы логистики и закупок для поддержки оценки рынка, заключения договоров и предоставления ДВП полностью функциональны и способны обеспечить реагирование на ряд кризисных ситуаций и гуманитарных потребностей в различных секторах. Системы логистики и закупок позволяют быстро и в требуемом масштабе предоставлять ДВП, а также регулярно обновляются под руководством координатора по ДВП.</t>
  </si>
  <si>
    <t>Системы логистики и закупок позволяют управлять рыночными оценками, заключением договоров и мониторингом рынка, а также осуществлять предоставление ДВП при реагировании на ряд кризисных ситуаций и гуманитарных потребностей в различных секторах. 
Системы логистики и закупок позволяют быстро и в требуемом масштабе предоставлять ДВП, а также регулярно обновляются под руководством отдела логистики и закупок.</t>
  </si>
  <si>
    <t>2.2.e. Механизмы предоставления</t>
  </si>
  <si>
    <t>Потенциальные механизмы предоставления ДВП не определены или применяются от случая к случаю и (или) зависят от внешней поддержки.</t>
  </si>
  <si>
    <t xml:space="preserve">Определены и спланированы соответствующие механизмы предоставления ДВП для каждой конкретной ситуации.
Определены наиболее подходящие третьи лица или поставщики финансовых услуг (ПФУ).
Частично заключены предварительные соглашения. </t>
  </si>
  <si>
    <t>Запланированы и используются соответствующие механизмы предоставления ДВП для различных кризисов и гуманитарных потребностей в разных секторах. 
Заключены предварительные соглашения с большинством наиболее подходящих третьих лиц или поставщиков финансовых услуг (ПФУ).
Третьи стороны и ПФУ регулярно пересматриваются (ежегодно или каждые два года).</t>
  </si>
  <si>
    <t>2.2.f. Системы управления информации</t>
  </si>
  <si>
    <t>Соответствующие системы управления информацией для ДВП применяются от случая к случаю и (или) зависят от внешней поддержки, а также не соответствуют потребностям в обеспечении готовности и реализации ДВП.</t>
  </si>
  <si>
    <t>Соответствующие системы управления информацией для ДВП внедрены и частично соответствуют потребностям в обеспечении готовности и реализации ДВП. 
Сотрудники НО могут получить доступ к конкретной информации по ДВП при разработке и внедрении мер реагирования на чрезвычайные ситуации.</t>
  </si>
  <si>
    <t>Соответствующие системы управления информацией для ДВП внедрены и полностью соответствуют потребностям в обеспечении готовности и реализации ДВП. 
Сотрудники НО могут получить доступ к конкретной информации по ДВП при разработке и внедрении мер для ряда кризисов и гуманитарных потребностей в разных секторах.
В системы управления информацией регулярно включает конкретная информация по ДВП.</t>
  </si>
  <si>
    <t>2.2.g. Управление знаниями</t>
  </si>
  <si>
    <t>Управление знаниями о ДВП осуществляется от случая к случаю и (или) зависят от внешней поддержки.</t>
  </si>
  <si>
    <t>Используется процесс/платформа для приобретения, передачи и применения знаний, которая включает сбор данных об обобщении полученного опыта реализации  ДВП НО, а также внешних передовых методов реализации ДВП.
Делается четкий акцент на обобщении полученного опыта по  ДВП, но знания приобретаются только частично.</t>
  </si>
  <si>
    <t>Внедрен процесс для систематического приобретения знаний о ДВП, включая сбор данных об общих стандартах и подходах из внешних репозиториев. 
Существует систематический процесс и платформа для передачи знаний о ДВП, как внутри страны, так и за ее пределами, в том числе во внешние репозитории. Внедрен процесс, позволяющий применять и распространять новые приобретенные знания о ДВП при реагировании на ряд кризисных ситуаций и гуманитарных потребностей в разных секторах.</t>
  </si>
  <si>
    <t xml:space="preserve">Инфраструктура, оборудование и технология </t>
  </si>
  <si>
    <t>2.3.a. Техническая инфраструктура и оборудование</t>
  </si>
  <si>
    <t xml:space="preserve">Техническая инфраструктура и оснащение не обеспечивают или только частично обеспечивают реализацию ДВП, и применяются от случая к случаю и (или) зависят от внешней поддержки.
Обновление не рассматривается. </t>
  </si>
  <si>
    <t>Техническая инфраструктура и оснащение частично обеспечивают возможность реализации ДВП при реагировании на чрезвычайную ситуацию, и осуществляются последующие обновления.
Делается четкий акцент на усовершенствовании технической инфраструктуры ДВП, но обсуждение осуществляется только частично.</t>
  </si>
  <si>
    <t>Техническая инфраструктура и оснащение полностью поддерживают и обеспечивают возможность реализации ДВП при реагировании на ряд кризисных ситуаций и гуманитарных потребностей в разных секторах.
Они регулярно пересматриваются для определения дополнительных потребностей в активных усилиях согласно передовым методам.</t>
  </si>
  <si>
    <t xml:space="preserve">2.3.b. Инструменты и системы в области информационных технологий (ИТ) </t>
  </si>
  <si>
    <t>Инструменты и системы ИТ для регистрации, оплаты, сверки и отчетности, необходимые для реализации ДВП, применяются от случая к случаю и (или) зависят от внешней поддержки.</t>
  </si>
  <si>
    <t>Подходящие инструменты и системы ИТ для регистрации, оплаты, сверки и отчетности, необходимые для реализации ДВП при реагировании на чрезвычайные ситуации были определены и частично применяются.</t>
  </si>
  <si>
    <t>Подходящие инструменты и системы ИТ для регистрации, оплаты, сверки и отчетности, необходимые для реализации ДВП, применяются для ряда кризисов и гуманитарных потребностей в разных секторах.
Они регулярно пересматриваются для определения дополнительных потребностей в активных усилиях согласно передовым методам.</t>
  </si>
  <si>
    <t>Технические инструменты и методические указания для ДВП</t>
  </si>
  <si>
    <t>2.4.a. Интеграция ДВП в существующие инструменты для цикла программы</t>
  </si>
  <si>
    <t>ДВП не включается систематически в существующие инструменты цикла программы и применяется от случая к случаю и (или) зависят от внешней поддержки.</t>
  </si>
  <si>
    <t>Имеется соответствующие методические указания по включению ДВП в инструменты цикла программы при реагировании на чрезвычайную ситуацию.
Эти методические указания определяют то, когда проводить ситуационный анализ и анализ вариантов реагирования, предпринимать действия по разработке и внедрению, предпринимать действия по мониторингу и оценке. Четко определено, кто несет ответственность за эти задачи.
Актуальность, соответствие и эффективность этих инструментов не пересматриваются на регулярной основе.</t>
  </si>
  <si>
    <t xml:space="preserve">Имеется соответствующие методические указания по включению ДВП в инструменты цикла программы при реагировании на ряд кризисных ситуаций и гуманитарных потребностей в разных секторах.
Эти методические указания определяют то, когда проводить ситуационный анализ и анализ вариантов реагирования, предпринимать действия по разработке и внедрению, предпринимать действия по мониторингу и оценке. Четко определено, кто несет ответственность за эти задачи. 
Актуальность, соответствие и эффективность этих инструментов пересматриваются и обновляются на регулярной основе. </t>
  </si>
  <si>
    <t xml:space="preserve">2.4.b. Разработка специальных инструментов для цикла программы ДВП </t>
  </si>
  <si>
    <t>НО использует доступные инструменты и методические указания для ДВП и не адаптировало инструменты обеспечения готовности, оценки, осуществимости, вариантов реагирования, реализации и мониторинга к своим конкретным условиям.
Использование имеющихся самостоятельных инструментов для ДВП осуществляется от случая к случаю и (или) зависит от внешней поддержки.</t>
  </si>
  <si>
    <t>НО частично адаптировало доступные инструменты и методические указания для ДВП в рамках всего цикла программы, и может применять их для реагирования на чрезвычайные ситуации. 
Инструменты обеспечения готовности, оценки, осуществимости, вариантов реагирования, реализации и мониторинга доступны сотрудникам НО на соответствующем(-их) языке(-ах).</t>
  </si>
  <si>
    <t xml:space="preserve">НО частично адаптировало доступные инструменты и методические указания для ДВП в рамках всего цикла программы, и может применять их для реагирования на ряд кризисных ситуаций и гуманитарных потребностей в разных секторах. 
Инструменты обеспечения готовности, оценки, осуществимости, вариантов реагирования, реализации и мониторинга доступны сотрудникам НО на соответствующем(-их) языке(-ах) и регулярно обновляются. </t>
  </si>
  <si>
    <t>СФЕРА 3 – ФИНАНСОВЫЕ И КАДРОВЫЕ РЕСУРСЫ И ВОЗМОЖНОСТИ</t>
  </si>
  <si>
    <t>Наличие финансирования, возможности выделения и пополнения фондов</t>
  </si>
  <si>
    <t>3.1.a Наличие финансирования, возможности выделения и пополнения фондов</t>
  </si>
  <si>
    <t>НО не имеет резервных средств для быстрого реагирования с ДВП. Процессы утверждения выделения средств и системы для пополнения фондов применяются от случая к случаю.</t>
  </si>
  <si>
    <t>НО имеет небольшие резервные средства для быстрого реагирования с ДВП. Процессы утверждения выделения средств и системы для пополнения фондов внедрены, но нуждаются в усовершенствовании.</t>
  </si>
  <si>
    <t>НО выделяет резервные средства для быстрого реагирования с ДВП. Процессы утверждения выделения средств являются целесообразными для реагирования на  ряд кризисов и гуманитарных потребностей в разных секторах. Системы пополнения фондов для ДВП были успешно протестированы. Это исключает пополнение через Фонд по оказанию помощи в чрезвычайных ситуациях (DREF) или агентства по оказанию помощи в чрезвычайных ситуациях (EA).</t>
  </si>
  <si>
    <t>Анализ кадрового потенциала для ДВП</t>
  </si>
  <si>
    <t>3.2.a. Планирование компетенций отвечающих за ДВП сотрудников, анализ упущений в кадровой политике и планы повышения потенциала</t>
  </si>
  <si>
    <t>НО не осуществляло планирования компетенций по ДВП и не проводило анализ упущений в кадровой политике. 
Курсы обучения и повышения квалификации в области ДВП проводятся от случая к случаю и не учитываются в плане повышения потенциала отвечающих за ДВП сотрудников.</t>
  </si>
  <si>
    <t xml:space="preserve"> НО выполняет определенную оценку навыков и потенциала сотрудников по ДВП в НГО и ряде филиалов, или только в НГО. Планирование компетенций в области ДВП для отвечающих за программу и услуги поддержки сотрудников осуществляется, которое учитывается при анализе упущений в кадровой политике.
Имеются технические и финансовые ресурсы для частичного внедрения плана повышения потенциала отвечающих за ДВП сотрудников.
Предлагаемые сотрудникам курсы обучения и повышения квалификации в области ДВП отражены в плане повышения потенциала отвечающих за ДВП сотрудников для обеспечения возможности реагирования на чрезвычайные ситуации.</t>
  </si>
  <si>
    <t>Предусмотрено полное планирование компетенций в области ДВП для всех отвечающих за программу и услуги поддержки сотрудников в НГО и филиалов, которое учитывается при анализе упущений в кадровой политике.
План повышения потенциала отвечающих за ДВП сотрудников разработан, и имеются технические и финансовые ресурсы для его внедрения.
Предлагаемые сотрудникам курсы обучения и повышения квалификации ДВП обновляются в соответствии с надлежащей практикой и позволяют повысить профессиональный уровень ДВП для возможности реагирования на ряд кризисных ситуаций и гуманитарных потребностей в разных секторах.</t>
  </si>
  <si>
    <t>Навыки и потенциал в области ДВП  – руководство и отвечающие за принятие решений лица</t>
  </si>
  <si>
    <t>3.3.a. Знания и навыки в области ДВП, необходимые для принятия решений</t>
  </si>
  <si>
    <t>Отвечающие за принятие решений члены высшего руководства НО не обладают полномочиями, навыками и знаниями для принятия взвешенных решений по ДВП</t>
  </si>
  <si>
    <t>Отвечающие за принятие решений члены высшего руководства НО имеют полномочия на принятие взвешенных решений по ДВП, но требуется повышение уровня их знаний и навыков для всех особых условий и секторов.</t>
  </si>
  <si>
    <t>Отвечающие за принятие решений члены высшего руководства НО обладают полномочиями, знаниями и навыками для принятия взвешенных решений о ДВП при реагировании на ряд чрезвычайных ситуаций и гуманитарных проблем в разных секторах, и в полной мере участвуют в процессе придания законного статуса ДВП.</t>
  </si>
  <si>
    <t>Навыки и потенциал в области ДВП – отвечающие за программу сотрудники</t>
  </si>
  <si>
    <t>3.4.a. Возможности анализа уместности и осуществимости ДВП</t>
  </si>
  <si>
    <t xml:space="preserve">Соответствующие навыки и возможности сотрудников для проведения анализа осуществимости ДВП применяются от случая к случаю и (или) зависят от внешней поддержки. </t>
  </si>
  <si>
    <t>По меньшей мере, половина соответствующих сотрудников имеют навыки и возможности для проведения анализа осуществимости ДВП в соответствии с надлежащей практикой, включая оценку и анализ рынка, предпочтения пострадавшего населения и анализ рисков при реагировании на чрезвычайные ситуации.</t>
  </si>
  <si>
    <t>Все соответствующие сотрудники имеют навыки и возможности для проведения анализа осуществимости ДВП в соответствии с надлежащей практикой для возможности реагирования на ряд кризисных ситуаций и гуманитарных потребностей в разных секторах.
Оценка и анализ рынка, предпочтения пострадавшего населения и анализ рисков постоянно доводятся до сведения и учитываются при анализе реагирования.</t>
  </si>
  <si>
    <t>3.4.b. Возможности определения вариантов реагирования и разработки ДВП</t>
  </si>
  <si>
    <t>Соответствующие навыки и возможности сотрудников для проведения анализа с целью разработки программы ДВП применяются от случая к случаю и (или) зависят от внешней поддержки.</t>
  </si>
  <si>
    <t>По меньшей мере, половина соответствующих сотрудников имеют навыки и возможности для проведения анализа реагирования с целью разработки программы ДВП в соответствии с надлежащей практикой при реагировании на чрезвычайные ситуации.</t>
  </si>
  <si>
    <t>Все соответствующие сотрудники имеют навыки и возможности для проведения анализа реагирования в соответствии с надлежащей практикой, а также обеспечения того, чтобы разработка программы базировалась на уместности, осуществимости и потенциале НО при реагировании на ряд кризисных ситуаций и гуманитарных потребностей в разных секторах.</t>
  </si>
  <si>
    <t>3.4.c. Возможности реализации ДВП</t>
  </si>
  <si>
    <t>Соответствующие сотрудники имеют ограниченные возможности и навыки для увеличения масштабов ДВП. Они применяются случая к случаю и зависят от внешней поддержки.</t>
  </si>
  <si>
    <t xml:space="preserve">По меньшей мере, половина соответствующих сотрудников имеют навыки и возможности для реализации ДВП при реагировании на чрезвычайные ситуации, включая рассмотрение аспектов определения суммы передаваемых средств, выбора и создания механизма предоставления, определения уязвимостей, участия сообщества и подотчетности, а также безопасности пострадавшего населения.  </t>
  </si>
  <si>
    <t>Все соответствующие сотрудники имеют навыки и возможности по реализации ДВП для возможности реагирования на ряд кризисных ситуаций и гуманитарных потребностей в разных секторах.
Возможности сотрудников в отношении определения суммы передаваемых средств, выбора и создания механизма предоставления, определения уязвимостей, участия сообщества и подотчетности, а также безопасности пострадавшего населения, обновляются в соответствии с надлежащей практикой и с учетом повышения уровня профессионализма в области ДВП.</t>
  </si>
  <si>
    <t>3.4.d. Мониторинг и оценка ДВП</t>
  </si>
  <si>
    <t>Мониторинг соответствующими сотрудниками процесса реализации ДВП и конкретной ситуации осуществляется от случая к случаю и зависит от внешней поддержки.</t>
  </si>
  <si>
    <t>По меньшей мере, половина соответствующих сотрудников имеют навыки и возможности для реализации ДВП, мониторинга рынка и конкретной ситуации в соответствии с надлежащей практикой, с использованием надлежащих общих принципов мониторинга при реагировании на чрезвычайные ситуации.
В мониторинг и оценку ДВП включена защита данных получателей помощи.</t>
  </si>
  <si>
    <t>Все соответствующие сотрудники имеют навыки и возможности для реализации ДВП, мониторинга рынка и конкретной ситуации при реагировании на ряд кризисных ситуаций и гуманитарных потребностей в разных секторах.
Разработаны общие принципы мониторинга, которые включают защиту данных получателей помощи и анализ данных при мониторинге и оценке ДВП, а также обновляются согласно передовым методам.</t>
  </si>
  <si>
    <t>Навыки и потенциал в области ДВП - отвечающие за услуги поддержки сотрудники и волонтеры</t>
  </si>
  <si>
    <t xml:space="preserve">3.5.a. Кадровый потенциал для увеличения масштабов ДВП </t>
  </si>
  <si>
    <t>Соответствующие специалисты по кадрам имеют ограниченные возможности и навыки для поддержки увеличения масштабов ДВП. Они применяются от случая к случаю и зависят от внешней поддержки.</t>
  </si>
  <si>
    <t xml:space="preserve">По меньшей мере, половина соответствующих специалистов по кадрам имеют навыки и возможности для поддержки увеличения масштабов ДВП. 
Кадровый потенциал обеспечивается в течение всего цикла реализации программы для найма и удержания квалифицированных специалистов по ДВП при реагировании на чрезвычайные ситуации. </t>
  </si>
  <si>
    <t>Все соответствующие специалисты по кадрам имеют навыки и возможности для поддержки увеличения масштабов ДВП при реагировании на ряд кризисных ситуаций и гуманитарных потребностей в разных секторах в соответствии с надлежащей практикой.</t>
  </si>
  <si>
    <t xml:space="preserve">3.5.b. Возможности финансирования и обеспечения поступления денежных средств для увеличения масштабов ДВП </t>
  </si>
  <si>
    <t>Соответствующие финансовые работники имеют ограниченные возможности и навыки для поддержки финансирования ДВП и обеспечения поступления денежных средств с целью увеличения масштабов ДВП. Они применяются от случая к случаю и зависят от внешней поддержки.</t>
  </si>
  <si>
    <t>По меньшей мере, половина соответствующих финансовых работников имеют навыки и возможности для поддержки финансирования ДВП и обеспечения поступления денежных средств с целью увеличения масштабов в соответствии с надлежащей практикой. 
Финансовый потенциал обеспечивается в течение всего цикла реализации программы при реагировании на чрезвычайные ситуации.</t>
  </si>
  <si>
    <t>Все соответствующие специалисты по финансам и обеспечению поступления денежных средств имеют навыки и возможности для поддержки увеличения масштабов ДВП при реагировании на ряд кризисных ситуаций и гуманитарных потребностей в разных секторах в соответствии с надлежащей практикой.</t>
  </si>
  <si>
    <t>3.5.c. Возможности мобилизации финансовых ресурсов для увеличения масштабов ДВП</t>
  </si>
  <si>
    <t>Соответствующие сотрудники имеют ограниченные возможности и навыки для поддержки мобилизации финансовых ресурсов и эффективного привлечения финансов для ДВП с целью увеличения масштабов ДВП. Они применяются от случая к случаю и зависят от внешней поддержки.</t>
  </si>
  <si>
    <t>По меньшей мере, половина соответствующих сотрудников имеют навыки и возможности для поддержки мобилизации финансовых ресурсов для ДВП с целью увеличения масштабов в соответствии с надлежащей практикой. 
Потенциал эффективного привлечения финансов для ДВП обеспечивается на протяжении всего цикла реализации программы с целью финансирования, использования резервов и пополнения фондов при реагировании на чрезвычайные ситуации. Системы, навыки и прочные отношения с финансирующими организациями обеспечивают потенциальную поддержку и развитие ДВП.</t>
  </si>
  <si>
    <t>Все соответствующие сотрудники имеют навыки и возможности для поддержки увеличения масштабов ДВП при реагировании на ряд кризисных ситуаций и гуманитарных потребностей в разных секторах в соответствии с надлежащей практикой.</t>
  </si>
  <si>
    <t>3.5.d.  Возможности в области логистики и закупок для увеличения масштабов ДВП</t>
  </si>
  <si>
    <t>Соответствующие специалисты по логистике и закупкам, имеют ограниченные возможности и навыки для поддержки увеличения масштабов ДВП. Они применяются от случая к случаю и зависят от внешней поддержки.</t>
  </si>
  <si>
    <t>По меньшей мере, половина соответствующих специалистов по логистике и закупкам имеют навыки и возможности для поддержки увеличения масштабов ДВП в соответствии с надлежащей практикой.
Потенциал логистики и закупок обеспечивается на протяжении всего цикла реализации программы для поддержки оценки рынка, заключения договоров и предоставления ДВП  при реагировании на чрезвычайные ситуации.</t>
  </si>
  <si>
    <t>Все соответствующие специалисты по логистике и закупкам имеют навыки и возможности для поддержки увеличения масштабов ДВП при реагировании на ряд кризисных ситуаций и гуманитарных потребностей в разных секторах в соответствии с надлежащей практикой.</t>
  </si>
  <si>
    <t>3.5.e. Возможности в области информационно-коммуникационных технологий для увеличения масштаба ДВП</t>
  </si>
  <si>
    <t>Соответствующие специалисты по информационно-коммуникационным технологиям, имеют ограниченные возможности и навыки для поддержки увеличения масштабов ДВП. Они применяются от случая к случаю и зависят от внешней поддержки.</t>
  </si>
  <si>
    <t>По меньшей мере, половина соответствующих специалистов по информационно-коммуникационным технологиям имеют навыки и возможности для поддержки увеличения масштабов ДВП в соответствии с надлежащей практикой. Потенциал предоставления информационно-коммуникационных технологий обеспечивается на протяжении всего цикла реализации программы для возможности регистрации, оплаты, сверки и отчетности для ДВП при реагировании на чрезвычайные ситуации.</t>
  </si>
  <si>
    <t>Все соответствующие специалисты по информационно-коммуникационным технологиям/УИ имеют навыки и возможности для поддержки увеличения масштабов ДВП при реагировании на ряд кризисных ситуаций и гуманитарных потребностей в разных секторах в соответствии с надлежащей практикой.</t>
  </si>
  <si>
    <t xml:space="preserve">3.5.f. Возможности в области обеспечения безопасности для увеличения масштаба ДВП </t>
  </si>
  <si>
    <t>Соответствующие сотрудники, отвечающие за обеспечение безопасности, имеют ограниченные возможности и навыки для поддержки увеличения масштабов ДВП. Они применяются от случая к случаю и зависят от внешней поддержки.</t>
  </si>
  <si>
    <t>По меньшей мере, половина соответствующих сотрудников, отвечающих за безопасность, имеют навыки и возможности для поддержки увеличения масштабов ДВП в соответствии с надлежащей практикой. Потенциал безопасности обеспечивается на протяжении всего цикла реализации программы с целью разработки и внедрения мер по управлению всеми рисками для функциональной и информационной безопасности, которые могут угрожать персоналу и пострадавшему населению при реагировании на чрезвычайные ситуации.</t>
  </si>
  <si>
    <t>Все соответствующие сотрудники имеют навыки и возможности для разработки и внедрения мер по управлению рисками для функциональной и информационной безопасности, которые могут угрожать персоналу и пострадавшему населению при реагировании на ряд кризисных ситуаций и гуманитарных потребностей в разных секторах в соответствии с надлежащей практикой.</t>
  </si>
  <si>
    <t>СФЕРА 4 – УЧАСТИЕ СООБЩЕСТВА И ПОДОТЧЕТНОСТЬ, КООРДИНАЦИЯ И ПАРТНЕРСТВО</t>
  </si>
  <si>
    <t>Вовлечение сообщества и подотчетность</t>
  </si>
  <si>
    <t>4.1.a. Двусторонняя коммуникация по ДВП с пострадавшими сообществами</t>
  </si>
  <si>
    <t>Предоставление НО информации пострадавшему населению и пострадавшим сообществам осуществляется от случая к случаю и (или) зависит от внешней поддержки.</t>
  </si>
  <si>
    <t>Предоставление и сбор НО основной информации, по большей части, являются прозрачными на протяжении всего проектного цикла в системе двусторонней коммуникации (мандат Красного Креста/Красного Полумесяца (КК/КП), цели программы, сроки, предоставляемая сумма, периодичность передачи средств, механизм и место предоставления, критерии отбора, способы обратной связи и подачи жалоб и т.д...), и осуществляются с использованием культурно приемлемых, инклюзивных материалов и методов при реагировании на чрезвычайные ситуации.</t>
  </si>
  <si>
    <t>Имеется полностью функционирующая, приемлемая с культурной точки зрения и инклюзивная система двусторонней коммуникации, включая эффективные механизмы обратной связи и подачи жалоб, благодаря которым соответствующие данные постоянно поступают в программу. Система двусторонней коммуникации внедрена для ряда кризисов и гуманитарных потребностей в разных секторах.</t>
  </si>
  <si>
    <t>Подход НО к двусторонней коммуникации с пострадавшими сообществами известен заинтересованными сторонами ДВП в стране, соблюдается ими и упоминается в качестве передовой методики на национальных/ региональных/глобальных форумах, посвященных ДВП.</t>
  </si>
  <si>
    <t>4.1.b. Вовлечение пострадавших сообществ в цикле программы</t>
  </si>
  <si>
    <t xml:space="preserve">Включение НО пострадавших сообществ в какие-либо фазы проектного цикла осуществляется от случая к случаю и (или) зависит от внешней поддержки. </t>
  </si>
  <si>
    <t>НО включает пострадавшие сообщества в оценку, варианты реагирования, разработку и мониторинг проектного цикла/более чем в две фазы проектного цикла.</t>
  </si>
  <si>
    <t>Пострадавшие сообщества участвуют в принятии решений: при разработке критериев отбора и проверки, определении приоритетности потребностей/целей программы, при мониторинге и разработке стратегии выхода из сложной ситуации. НО регулярно привлекает пострадавшие сообщества к оценке, выбору вариантов реагирования, разработке и мониторингу проектного цикла и четко показывает, как их мнения и предпочтения отражаются в реагировании на ряд кризисных ситуаций и гуманитарных потребностей в разных секторах.</t>
  </si>
  <si>
    <t>Подход НО к привлечению пострадавших сообществ к реагированию с предоставлением ДВП на протяжении всего цикла программы известен заинтересованным сторонам ДВП в стране, соблюдается ими и упоминается в качестве передовой методики на национальных/региональных/глобальных форумах, посвященных ДВП</t>
  </si>
  <si>
    <t>4.1.c. Механизмы обратной связи и подачи жалоб</t>
  </si>
  <si>
    <t>Механизмы обратной связи и подачи жалоб применяются от случая к случаю и (или) зависят от внешней поддержки.</t>
  </si>
  <si>
    <t>Механизмы обратной связи и подачи жалоб применяются при реагировании на чрезвычайные ситуации, но полученная информация не используется на систематической основе для усовершенствования программ.</t>
  </si>
  <si>
    <t>Механизмы обратной связи и рассмотрения жалоб применяются, а полученная информация регулярно используется для усовершенствования программ. Анализ результатов документально оформляется и используется в качестве инструментов будущей разработки и реализации для ряда кризисов и гуманитарных потребностей в разных секторах.</t>
  </si>
  <si>
    <t>Применяемые НО механизмы обратной связи и рассмотрения жалоб в отношении ДВП известны заинтересованным сторонам ДВП в стране, соблюдаются ими и упоминаются в качестве передовой методики на национальных/региональных/глобальных форумах, посвященных ДВП.</t>
  </si>
  <si>
    <t>Внутренняя координация</t>
  </si>
  <si>
    <t>4.2.a. Координация  национального общества</t>
  </si>
  <si>
    <t>Внутренняя координация НО между соответствующими отделами или между НГО и филиалами и между НГО четко не определена.  Поддержка национальной координации координатором по ДВП и технической РГВДП отсутствует или осуществляется от случая к случаю и (или) зависит от внешней поддержки.</t>
  </si>
  <si>
    <t>Внутренняя координация НО между соответствующими отделами или между НГО и филиалами и между НГО определена и отражена в СОП по ДВП. Координатор по ДВП и техническая РГВДП пока еще не в состоянии обеспечить координацию между всеми соответствующими отделами, а также между НГО и филиалами при реагировании на чрезвычайные ситуации.</t>
  </si>
  <si>
    <t>Процессы координации между отделами НО, а также между НГО и филиалами и НГО документально оформлены и включены в СОП по ДВП.  Все соответствующие сотрудники знакомы с механизмами координации.  Координатор по ДВП и техническая РГВДП участвуют в полном объеме, и способны обеспечить эффективную координацию при реагировании на ряд кризисных ситуаций и гуманитарных потребностей в разных секторах.</t>
  </si>
  <si>
    <t>4.2.b. Координация  Международного Движения КК и КП</t>
  </si>
  <si>
    <t>Координация НО между НГО и другими участниками КК/КП четко не определена. Поддержка координации Международного Движения КК и КП координатором по ДВП и технической РГВДП отсутствует или осуществляется от случая к случаю и (или) зависит от внешней поддержки. НО не участвует в глобальной стратегической и оперативной координации вопросов ДВП Международного Движения КК и КП.</t>
  </si>
  <si>
    <t>Координация НО между НГО и другими участниками КК/КП определена и отражена в СОП по ДВП. Координатор по ДВП и техническая РГВДП пока еще не в состоянии обеспечить координацию между всеми соответствующими отделами, а также между НГО и филиалами при реагировании на чрезвычайные ситуации. НО в минимальной степени участвует в глобальной стратегической и оперативной координации вопросов ДВП Международного Движения КК и КП.</t>
  </si>
  <si>
    <t>Процессы координации НО между НГО и другими участниками КК/КП документально оформлены и включены в СОП по ДВП.  Все соответствующие сотрудники знакомы с механизмами координации.  Координатор по ДВП и техническая РГВДП участвуют в полном объеме, и способны обеспечить эффективную координацию при реагировании на ряд кризисных ситуаций и гуманитарных потребностей в разных секторах. НО максимально участвует в механизмах и обсуждениях глобальной стратегической и оперативной координации вопросов ДВП Международного Движения КК и КП, а также вносит свой вклад в определении повестки дня, обмен опытом, распространение информации о практических примерах и передовых методах.</t>
  </si>
  <si>
    <t>Внутренние партнерские отношения</t>
  </si>
  <si>
    <t>4.3.a. Партнерские отношения с партнерами Международного Движения КК/КП</t>
  </si>
  <si>
    <t>Имеется незначительный объем партнерских отношений для реализации ДВП, и партнерские договоренности заключаются от случая к случаю и (или) зависят от внешней поддержки.</t>
  </si>
  <si>
    <t xml:space="preserve">Имеется незначительный объем партнерских отношений по ДВП. НО осознает важную роль выстраивания эффективных партнерских отношений. Потенциальные партнеры (традиционные и нетрадиционные партнеры, организации частного сектора) запланированы и частично привлекаются при реагировании на чрезвычайные ситуации. </t>
  </si>
  <si>
    <t>НО смогло выстроить эффективные партнерские отношения по ДВП с целым рядом заинтересованных сторон и способно поддерживать и расширять эти отношения. НО активно ищет возможности новых партнерских отношений в области ДВП и уделяет достаточно внимания и ресурсов для создания и поддержания прочных, долгосрочных партнерских отношений в области ДВП, чтобы иметь возможность реагирования на ряд кризисных ситуаций и гуманитарных потребностей в разных секторах</t>
  </si>
  <si>
    <t>Внешняя координация</t>
  </si>
  <si>
    <t>4.4.a. Местное участие</t>
  </si>
  <si>
    <t>НО участвует в механизмах местной стратегической и оперативной координации ДВП (например, в национальной/внешней рабочей группе по вопросам денежной помощи – РГВДП) от случая к случаю и (или) участие зависит от внешней поддержки.</t>
  </si>
  <si>
    <t>НО регулярно участвует в механизмах местной стратегической и оперативной координации ДВП (например, в национальной/внешней РГВДП) при реагировании на чрезвычайные ситуации, но не в случае поддержки ГДВП.</t>
  </si>
  <si>
    <t>Участие НО в механизмах и мероприятиях местной стратегической и оперативной координации ДВП (например, в национальной/внешней РГВДП) является регулярным и время от времени проходит под председательством НО. Сотрудничество НО выходит за рамки реагирования на чрезвычайные ситуации и включает в себя поддержку ГДВП для ряда кризисов и гуманитарных потребностей в разных секторах.</t>
  </si>
  <si>
    <t>4.4.b. Региональная координация и сотрудничество</t>
  </si>
  <si>
    <t>НО участвует в механизмах  региональной стратегической и оперативной координации/ сотрудничества по ДВП от случая к случаю, и (или) участие зависит от внешней поддержки.</t>
  </si>
  <si>
    <t>НО регулярно участвует в механизмах региональной стратегической и оперативной координации ДВП при реагировании на чрезвычайные ситуации, но не в случае поддержки ГДВП.</t>
  </si>
  <si>
    <t>Участие НО в механизмах и мероприятиях региональной стратегической и оперативной координации ДВП является регулярным и время от времени проходит под председательством НО. Сотрудничество НО выходит за рамки реагирования на чрезвычайные ситуации и включает в себя поддержку ГДВП для ряда кризисов и гуманитарных потребностей в разных секторах.</t>
  </si>
  <si>
    <t>4.4.c. Глобальная координация и сотрудничество</t>
  </si>
  <si>
    <t>НО участвует в механизмах  глобальной стратегической и оперативной координации/ сотрудничества по ДВП от случая к случаю, и (или) участие зависит от внешней поддержки.</t>
  </si>
  <si>
    <t>НО регулярно участвует в механизмах глобальной стратегической и оперативной координации ДВП при реагировании на чрезвычайные ситуации, но не в случае поддержки ГДВП.</t>
  </si>
  <si>
    <t>Участие НО в механизмах и мероприятиях глобальной стратегической и оперативной координации ДВП является регулярным и время от времени проходит под председательством НО. Сотрудничество НО выходит за рамки реагирования на чрезвычайные ситуации и включает в себя поддержку ГДВП для ряда кризисов и гуманитарных потребностей в разных секторах.</t>
  </si>
  <si>
    <t>4.4.d. Готовность к получению</t>
  </si>
  <si>
    <t>НО не готово получать исходные ресурсы НО от механизмов внешней стратегической и оперативной координации ДВП, в том числе в соответствии с глобальными обязательствами в отношении ДВП (например, от национальной РГВДП).</t>
  </si>
  <si>
    <t>НО в минимальной степени готово получать исходные ресурсы НО от механизмов внешней стратегической и оперативной координации ДВП, в том числе в соответствии с глобальными обязательствами в отношении реагировании на чрезвычайные ситуации (например, от национальной РГВДП).</t>
  </si>
  <si>
    <t>НО готово получать исходные ресурсы НО от механизмов внешней стратегической и оперативной координации ДВП (например, от национальной РГВДП), в том числе в соответствии с глобальными обязательствами в отношении ряда кризисов и гуманитарных потребностей в разных секторах.</t>
  </si>
  <si>
    <t>Внешние партнерские отношения</t>
  </si>
  <si>
    <t>4.5.a. Партнерство с внешними участниками (гуманитарные организации, частный сектор, правительство и т.д.)</t>
  </si>
  <si>
    <t>Партнерские отношения между НО и любыми внешними участниками в вопросах разработки и реализации ДВП устанавливаются от случая к случаю и (или) зависят от внешней поддержки.</t>
  </si>
  <si>
    <t xml:space="preserve">Существует ограниченный объем партнерских отношений между НО и внешними участниками в вопросах разработки и реализации ДВП. НО осознает важную роль выстраивания эффективных партнерских отношений. Потенциальные партнеры (традиционные и нетрадиционные партнеры, организации частного сектора) запланированы при реагировании на чрезвычайные ситуации. </t>
  </si>
  <si>
    <t>НО активно ищет возможности новых партнерских отношений с внешними участниками для разработки и реализации ДВП, а также смогло сохранить и расширить прочные, долгосрочные партнерские отношения в области ДВП, чтобы иметь возможность реагирования на ряд кризисных ситуаций и гуманитарных потребностей в разных секторах.</t>
  </si>
  <si>
    <t>НО является предпочтительным партнером по реализации ДВП в стране и завоевало отличную репутацию надежного и ответственного участника процесса предоставления денежных средств в стране, на региональном и глобальном уровнях.</t>
  </si>
  <si>
    <t>4.5.b. Связи с правительством по вопросам социальной защиты</t>
  </si>
  <si>
    <t>НО не обеспечивает привязку к правительственным программам и инициативам социальной защиты.</t>
  </si>
  <si>
    <t>НО запланировало программы и инициативы социальной защиты в стране и взаимодействовало с местными и (или) национальными правительственными структурами в рамках мероприятий по ГДВП, но не участвовало в совместной реализации при реагировании на чрезвычайные ситуации.</t>
  </si>
  <si>
    <t>НО распланировало программы и инициативы социальной защиты в стране и заключило соглашения с местными и (или) национальными государственными структурами для реализации ДВП. НО имеет опыт привязки своих ДВП к местным и (или) национальным программам социальной защиты и может применять их для ряда кризисов и гуманитарных потребностей в разных секторах.</t>
  </si>
  <si>
    <t>НО обеспечило успешную привязку мер реагирования на чрезвычайные ситуации с предоставлением ДВП к существующим правительственным системам социальной защиты и является предпочтительным партнером для реализации ДВП в стране, а также завоевала отличную репутацию надежного и ответственного участника процесса предоставления денежных средств в стране, на региональном и глобальном уровнях</t>
  </si>
  <si>
    <t>СФЕРА 5 – ТЕСТИРОВАНИЕ, ОБОБЩЕНИЕ ПОЛУЧЕННОГО ОПЫТА И УСОВЕРШЕНСТВОВАНИЕ</t>
  </si>
  <si>
    <t>5.1.</t>
  </si>
  <si>
    <t>Тестирование, разработка и финансирование ДВП</t>
  </si>
  <si>
    <t>5.1.a. Тестирование, разработка и финансирование ДВП</t>
  </si>
  <si>
    <t>Планы и наличие финансирования для тестирования потенциала ДВП обеспечиваются от случая к случаю и (или) зависят от внешней поддержки.</t>
  </si>
  <si>
    <t>НО, по меньшей мере, один раз обеспечило финансирование тестирования потенциала ДВП.</t>
  </si>
  <si>
    <t>НО регулярно включает тестирование потенциала ДВП в свои планы по ГДВП, и способно обеспечить финансирование этого тестирования.</t>
  </si>
  <si>
    <t>5.1.b. Реализация ДВП</t>
  </si>
  <si>
    <t>Отсутствуют планы по тестированию потенциала ДВП.</t>
  </si>
  <si>
    <t>Было проведено, по меньшей мере, одно тестирование, и обобщенные результаты полученного опыта включены в СОП по ДВП.</t>
  </si>
  <si>
    <t>Реализовано два или более пилотных проекта по тестированию использования ДВП в различных ситуациях и (или) для реагирования на разные потребности. Обобщенные результаты полученного опыта включены в СОП по ДВП.</t>
  </si>
  <si>
    <t>Управление знаниями в области ДВП</t>
  </si>
  <si>
    <t>5.2.a. Равноправное участие в обобщении полученного опыта по ДВП НО</t>
  </si>
  <si>
    <t>Отсутствуют планы по участию в программах равноправного участия в обобщении полученного опыта по ДВП.</t>
  </si>
  <si>
    <t>Программы равноправного участия в обобщении полученного опыта по ДВП определены, отбор сотрудников и финансирование их участия в таких программах осуществляются нерегулярно.</t>
  </si>
  <si>
    <t>НО предлагает ДВП программы равноправного участия в обобщении полученного опыта по ДВП в стране для других НО и имеет систему подбора и финансирования участия в них собственных сотрудников не реже одного раза в два года.</t>
  </si>
  <si>
    <t>5.2.b. Обобщение полученного опыта по ДВП путем взаимодействия с национальными командами реагирования на бедствия (НКРБ)/региональными командами реагирования на бедствия (РКРБ)/группой координации, оценки, и планирования (ГКОП)</t>
  </si>
  <si>
    <t>Внешний потенциал быстрого реагирования с ДВП, обеспечиваемый при реагировании на чрезвычайные ситуации, обеспечиваемый НКРБ/РКРБ/ГКОП, и двустороннем быстром реагировании не используется в качестве возможности обобщения полученного опыта сотрудниками и руководством НО.</t>
  </si>
  <si>
    <t>Внешний потенциал быстрого реагирования с ДВП, обеспечиваемый при реагировании на чрезвычайные ситуации, обеспечиваемый НКРБ/РКРБ/ГКОП, и двустороннем быстром реагировании используется в качестве возможности обобщения полученного опыта сотрудниками и руководством НО, и включается в анализ эффективности работы персонала и планы повышения квалификации.</t>
  </si>
  <si>
    <t>Внешний потенциал быстрого реагирования с ДВП, обеспечиваемый при реагировании на ряд кризисных ситуаций и гуманитарных потребностей в разных секторах НКРБ/РКРБ/ГКОП, и двустороннем быстром реагировании, систематически запрашивается НО в качестве возможности обобщения полученного опыта сотрудниками и руководством НО, и включается в анализ эффективности работы персонала и планы повышения квалификации.</t>
  </si>
  <si>
    <t>5.2.c. Оформление документации и распространение информации по обобщенному полученному опыту в отношении ДВП</t>
  </si>
  <si>
    <t>Документация/практические примеры из опыта НО по тестированию ДВП оформляются от случая к случаю и (или) зависят от внешней поддержки</t>
  </si>
  <si>
    <t>Документация/практические примеры из опыта НО по тестированию ДВП при реагировании на чрезвычайные ситуации регулярно оформляются и соответствующая информация распространяется для продвижения передовых методов в НО, но с ограниченными техническими и финансовыми ресурсами.</t>
  </si>
  <si>
    <t>Документация/практические примеры из опыта НО по тестированию ДВП при реагировании на ряд кризисных ситуаций и гуманитарных потребностей в разных секторах регулярно оформляются. Обеспечивается систематическое распространение информации для продвижения передовых методов в НО и за его пределами - среди участников Международного Движения КК/КП или на платформе Cash Hub, среди других участников и на других платформах предоставления результатов полученного опыта, таких как CaLP с выделением необходимых технических и финансовых ресурсов.</t>
  </si>
  <si>
    <t>Реализация ГДВП и ДВП НО при реагировании на ряд кризисных ситуаций и гуманитарных потребностей надлежащим образом документально оформляется и информация о ней распространяется. Она хорошо известна заинтересованным сторонам ДВП в стране, соблюдается ими и упоминается в качестве передовой методики на национальных/региональных/ глобальных форумах, посвященных ДВП.</t>
  </si>
  <si>
    <t>Повторная оценка потенциала ДВП</t>
  </si>
  <si>
    <t>5.3.a. Самостоятельная оценка ГДВП после тестирования, реализации или обзора предпринятых действий</t>
  </si>
  <si>
    <t>Планы по тестированию ротенциала ДВП применяются от случая к случаю, а процессы самостоятельной оценки ГДВП являются неполными/зависят от внешней поддержки.</t>
  </si>
  <si>
    <t>НО выполнило более одной повторной самостоятельной оценки ГДВП после тестирования или обзора предпринятых действий, и определило новые направления приложения активных усилий для повышения потенциала ДВП, чтобы иметь возможность реагирования в чрезвычайных ситуациях.</t>
  </si>
  <si>
    <t>НО регулярно проводит повторную самостоятельную оценку ГДВП после тестирования или обзоров предпринятых действий, определило новые направления приложения активных усилий для повышения потенциала ДВП и может продемонстрировать то, как эти результаты можно включить в стратегии ДВП, СОП и системы, чтобы иметь возможность реагирования на ряд кризисных ситуаций и гуманитарных потребностей в разных секторах.</t>
  </si>
  <si>
    <t>Сферы 1</t>
  </si>
  <si>
    <t xml:space="preserve">Целенаправленная политика руководства </t>
  </si>
  <si>
    <t>Балл - самостоятельная оценка</t>
  </si>
  <si>
    <t>Балл- по графику</t>
  </si>
  <si>
    <t>Максимальное значение, которого может достичь НО по компоненту</t>
  </si>
  <si>
    <t>Не редактируйте эту строку</t>
  </si>
  <si>
    <t>Сфера 2</t>
  </si>
  <si>
    <t>Процессы, системы и инструменты</t>
  </si>
  <si>
    <t>Балл- самостоятельная оценка</t>
  </si>
  <si>
    <t>Сфера 3</t>
  </si>
  <si>
    <t xml:space="preserve">Финансовые и кадровые ресурсы и возможности </t>
  </si>
  <si>
    <t>Сфера 4</t>
  </si>
  <si>
    <t xml:space="preserve">УСП, координация и партнерство </t>
  </si>
  <si>
    <t>Сфера 5</t>
  </si>
  <si>
    <t>Тестирование, обобщение полученного опыта и усовершенствование</t>
  </si>
  <si>
    <t>Сфера</t>
  </si>
  <si>
    <t>Максимальное значение, которого может достичь НО по сфере</t>
  </si>
  <si>
    <t>Select from list</t>
  </si>
  <si>
    <t>Low</t>
  </si>
  <si>
    <t>Инструмент самостоятельной оценки ДВП национального общества (НО)</t>
  </si>
  <si>
    <t xml:space="preserve">   СФЕРА 1 – ЦЕЛЕНАПРАВЛЕННАЯ ПОЛИТИКА РУКОВОДСТВА</t>
  </si>
  <si>
    <t>Score</t>
  </si>
  <si>
    <t>Примеры источников фактических данных</t>
  </si>
  <si>
    <t>The board does not actively support ДВП as a modality or has not expressed any opinion for or against cash</t>
  </si>
  <si>
    <t>The board generally supports ДВП but does not provide ДВП oversight</t>
  </si>
  <si>
    <t>The board actively supports ДВП and provides ДВП oversight</t>
  </si>
  <si>
    <t>Конкретные члены (например, председатель), которые поддерживают ДВП как способ, и в каком объеме (например, председатель активно участвует во внешнем освещении ДВП)
Собрания, на которых члены управляющего совета принимали решения или активно поддерживали ДВП (например, правление утверждает методические указания или стратегию по ДВП, процессы закупок у поставщиков финансовых услуг (ПФУ). 
Протоколы собраний, которые документально подтверждают любое выражение управляющим советом поддержки ДВП (например, председатель объявляет, что ДВП так же важна, как и помощь в неденежной форме, и просит высшее руководство рассмотреть возможность ее использования)
Примеры поддержки реализации проекта ДВП (например, председатель официально запускает последний проект по ликвидации последствий наводнения с предоставлением ДВП в местном сообществе, сотрудничество управляющего совета с руководством филиала в реализации ДВП)
Уровень понимания или осведомленности в вопросах ДВП (например, управляющий совет поддерживает, но не полностью понимает анализ рисков ДВП или выбор способа).</t>
  </si>
  <si>
    <t>Senior leadership does not actively support the use of ДВП as a modality or has not expressed any opinion for or against cash</t>
  </si>
  <si>
    <t xml:space="preserve">Senior leadership generally supports ДВП as a modality but stays disengaged from any implementation </t>
  </si>
  <si>
    <t xml:space="preserve">Senior leadership actively supports ДВП as a modality and gives leadership and accountability to its implementation </t>
  </si>
  <si>
    <t>Senior leadership models ГДВП behaviour making the НО a credible and accountable ДВП actor in country.</t>
  </si>
  <si>
    <t xml:space="preserve">
Конкретные члены руководства, которые поддерживают ДВП как способ и в каком качестве (например, генеральный секретарь является уполномоченным лицом с правом подписи для всей передачи средств в рамках ДВП).
Собрания, на которых высшее руководство принимало решения или активно поддерживало ДВП (например, утверждение программы обеспечения готовности к ДВП).
Протоколы собраний, которые документально подтверждают любые выражения поддержки ДВП высшим руководством.
Обязательства, принятые в отношении использования ДВП (например, обязательство включить ДВП в следующий стратегический план НО).
Примеры поддержки разработки или реализации проекта ДВП (например, одобрение использования предоставляемых без каких-либо условий денежных средств в последнем призыве к совместным действиям в чрезвычайных ситуациях, быстрое утверждение развертывания персонала для ДВП при последнем реагировании, регулярная проверка и подтверждение отчетов о проектах ДВП)
Совещания по ДВП, на которых присутствует высшее руководство (например, собрания с технической рабочей группой по вопросам денежной помощи (ТРГВДН) или совещания по ДВП)
</t>
  </si>
  <si>
    <t>There is no vision on what the organisation wants to achieve in terms of ДВП</t>
  </si>
  <si>
    <t xml:space="preserve">The leadership has an idea on where ДВП should fit within the organisation and its strategy and what the organisation wants to achieve in the short, mid and long-term (its ДВП ambition). This is not captured in any document nor widely known within the НО. </t>
  </si>
  <si>
    <t>The НО has a clear vision about where ДВП fits within the organisation and its strategy and what the organisation wants to achieve in the short, mid and long-term - its ДВП ambition.  This is captured in a ДВП position paper, strategic document or similar.</t>
  </si>
  <si>
    <t>The НО vision for ДВП makes the НО a credible and accountable actor for ДВП in country and the partner of choice for a number of stakeholders.,</t>
  </si>
  <si>
    <t xml:space="preserve">Наличие и статус меморандума о позиции в отношении ДВП, например, общей концепции ДВП (пример: меморандум о позиции в отношении ДВП находится в стадии разработки, и ожидаются более широкие консультации, пересмотр и одобрение как внутренними, так и внешними заинтересованными сторонами)
Окончательное оформление инструмента по общей концепции ГДВП НО с руководством (и фактические данные по тому, какого оперативного уровня НО хочет достичь с помощью ГДВП)
Семинары, на которых выполнялись какие-либо задания, связанные с общей концепцией ДВП, и присутствовало ли руководство.
Первоначальные обсуждения с руководством вопросов необходимости определения общей концепции ДВП, которые были проведены (например, установочное совещание по ГДВП)
Отделы, к которым относится ДВП с организационной точки зрения (например, обеспечение готовности и применение при реагировании ДВП тесно связаны с отделом ликвидации последствий стихийных бедствий), даже если отсутствует меморандум о позиции в отношении ДВП.
</t>
  </si>
  <si>
    <t>ДВП is not included in any strategic plan at any organisational level</t>
  </si>
  <si>
    <t>ДВП isn't included into any strategic plans but there is an agreement to include ДВП once the strategic plans are revised or updated</t>
  </si>
  <si>
    <t>ДВП isn't included into any strategic plans however the inclusion of  ДВП in the strategic plans is underway</t>
  </si>
  <si>
    <t>ДВП is incorporated fully across the organisation in strategic plans as a recognised modality and a strategic organisational strength</t>
  </si>
  <si>
    <t>Стратегические документы НО, которые содержат пункты по ДВП (например о том, что ДВП является одним из основных элементов в стратегическом плане НО на 2020 год; ДВП является частью применяемых НО общих принципов восстановления), включая статус (например, еще не включен, но достигнута договоренность касательно включения в следующую редакцию).
Совещания или семинары, га которых проводились совещания по стратегическому развитию ДВП.</t>
  </si>
  <si>
    <r>
      <rPr>
        <rFont val="Helvetica Neue"/>
        <b/>
        <color rgb="FF3A3838"/>
        <sz val="10.0"/>
      </rPr>
      <t>1.2.a. Управление изменениями</t>
    </r>
    <r>
      <rPr>
        <rFont val="Helvetica"/>
        <b val="0"/>
        <color rgb="FF3A3838"/>
        <sz val="10.0"/>
      </rPr>
      <t xml:space="preserve"> </t>
    </r>
  </si>
  <si>
    <t xml:space="preserve">Senior leadership and management do not actively engage in any change process to develop organisational capacity for ДВП. </t>
  </si>
  <si>
    <t>Senior leadership and management support the change process to develop organisational capacity for ДВП. 
The organisation supports some change in all relevant departments/functions, to institutionalise ДВП.</t>
  </si>
  <si>
    <t>Senior leadership and management drive the change process to develop organisational capacity for ДВП. 
The НО is implementing comprehensive preparedness action plans to institutionalise ДВП</t>
  </si>
  <si>
    <t>Senior leadership and management drive the change process in a way that makes the НО a credible a credible and accountable actor for ДВП in country and the partner of choice for a number of stakeholders.</t>
  </si>
  <si>
    <t xml:space="preserve">Примеры случаев, когда руководство продвигало или утверждало поддержку потенциала ДВП (например, поддержка национальным головным офисом (НГО) филиалов, поддержка быстрого реагирования для конкретных мероприятий в рамках ДВП, таких как регистрация или мониторинг после выдачи помощи)
Список учебных курсов, организованных отделом кадров (например, учебный курс по практической передаче денежных средств в чрезвычайных ситуациях (ППДСЧС), предусматривающие передачу денежных средств программы (ППДС), уровень II, базовый курс ППДС)
Согласованное решение руководства о найме координатора по ДВП и созданию технической рабочей группы (ТРГ) по ДВП.
</t>
  </si>
  <si>
    <t xml:space="preserve">There is no support from НГО to branches to build ДВП capacity, institutionalise ДВП, or gather learning or is ad-hoc and / or relies on external support. </t>
  </si>
  <si>
    <t xml:space="preserve">НГО provides ДВП preparedness support to branches in line with some of the Международное Движение Красного Креста и Красного Полумесяца’s ДВП preparedness tracks. </t>
  </si>
  <si>
    <t xml:space="preserve">НГО is very supportive to branches in terms of building ДВП preparedness in line with the Международное Движение Красного Креста и Красного Полумесяца’s ДВП preparedness tracks. </t>
  </si>
  <si>
    <t>Названия и число филиалов, которым НГО оказывает поддержку в вопросах обеспечения готовности.
Отделы или функциональные подразделения филиалов, которым НГО оказывает поддержку (например, только финансовой службе; всем соответствующим отделам ДВП)</t>
  </si>
  <si>
    <t>There is no support from НГО to branches during ДВП implementation or is ad-hoc and / or relies on external support.</t>
  </si>
  <si>
    <t>НГО ДВП support to branches during ДВП implementation is provided in a timely manner and includes technical and financial support.</t>
  </si>
  <si>
    <t>НГО provides systematic support to branches during ДВП implementation and technical and financial resources are in place at branch level to ensure ДВП implementation</t>
  </si>
  <si>
    <t xml:space="preserve">Названия и число филиалов, которым НГО оказывает поддержку в вопросах реализации.
Примеры переброски технического и (или) вспомогательного персонала в ходе мероприятий ДВП (например, сотрудники отдела ликвидации последствий стихийных бедствий были переброшены для реагирования и ликвидации последствий последнего наводнения))
Проведенные курсы обучения или повышения квалификации.
Примеры выполненного моделирования ДВП.
</t>
  </si>
  <si>
    <t xml:space="preserve">No ДВП FP is appointed or the ДВП FP has another full-time role. </t>
  </si>
  <si>
    <t>The ДВП FP position is fully funded and is dedicated to ДВП institutionalisation.</t>
  </si>
  <si>
    <t xml:space="preserve">The ДВП FP position is fully funded and is dedicated to ДВП institutionalisation.
</t>
  </si>
  <si>
    <t>The ДВП FP is a dedicated staff member managing ДВП preparedness and response. The НО is able to sustain the position without any external support.</t>
  </si>
  <si>
    <t xml:space="preserve">Наличие координатора по ДВП, ситуация с финансированием, продолжительность пребывания в должности и наличие специальных должностных функций.
Наличие и статус технического задания (ТЗ) (например, ТЗ имеется и определяет роль группы, а также порядок ее работы).
</t>
  </si>
  <si>
    <t>1.2.e. Техническая рабочая группа по вопросам денежной помощи (РГВДП) для реализации ДВП</t>
  </si>
  <si>
    <t>No Technical РГН has been established / or it has been established but is not active.</t>
  </si>
  <si>
    <t xml:space="preserve">A Technical РГН has been established and meets on needs basis. Some members of the ТРГ are engaged in the implementation and monitoring of ДВП preparedness and response. </t>
  </si>
  <si>
    <t>A Technical РГН has been established 
РГН meets regularly, monitors the programme and ensures relevant staff are engaged in the required activities</t>
  </si>
  <si>
    <t xml:space="preserve">The РГН meets regularly and has a key role in ensuring ДВП is embedded in all departments. </t>
  </si>
  <si>
    <t>Наличие ТРГ по ДВП, насколько регулярно она проводит собрания/насколько активна (например, ТРГ по ДВП создана в декабре 2019 года и проводит собрания ежемесячно; ТРГ по ДВП создана недавно и еще не работает в полную силу).
Есть ли ТЗ, и используется ли оно.
В каком объеме группа уполномочена выполнять свои функции.
Протоколы любых собраний, документально подтверждающие основные мероприятия по реализации или обеспечению готовности к ДВП, в которых ТРГ была задействована, или которые она поддерживала.</t>
  </si>
  <si>
    <t>ДВП is not included as a response option modality in the НО  contingency plans at the same level as помощь в неденежной форме and service provision.</t>
  </si>
  <si>
    <t>ДВП is included as a response option modality in НО  contingency plans at the same level as помощь в неденежной форме and service provision where relevant, but with limited detail.
The plans therefore are insufficient to lead operational decisions on ДВП implementation.</t>
  </si>
  <si>
    <t>ДВП is included into most of  НО contingency plans at the same level as помощь в неденежной форме and service provision with full information on the details of assistance to be provided (who to target, how to target, сумма передаваемых средств guidance, frequency of transfers, delivery mechanism, etc.) and is regularly updated. Operational plans consider ДВП in one sector only.</t>
  </si>
  <si>
    <t>ДВП is fully mainstreamed into НО plans at the same level as помощь в неденежной форме and service provision with full information on the details of assistance to be provided (who to target, how to target, сумма передаваемых средств guidance, frequency of transfers, delivery mechanism, etc.) and is regularly updated. Operational plans consider ДВП across more than one sector.</t>
  </si>
  <si>
    <t>Наличие планов действий в чрезвычайных ситуациях НО, включающих ДВП в качестве варианта реагирования (например, ежегодный план обеспечения готовности к муссонам и зиме), и насколько регулярно они обновляются.
Насколько эффективно помощь в виде ДВП включена в планы действий в чрезвычайных ситуациях (например, сколько секторов рассматривается для ДВП, рассматривается ли ДВП на том же уровне, что и помощь в неденежной форме, подробно ли описана разработка и реализация ДВП, например, способ, целевое назначение, суммы передаваемых средств, механизм предоставления).
Примеры любых прошлых мер реагирования, когда планы действий в чрезвычайных ситуациях использовались для принятия оперативных решений по ДВП.</t>
  </si>
  <si>
    <t>ДВП preparedness specific funding is not available internally or externally.</t>
  </si>
  <si>
    <t>ДВП preparedness specific funding availability is ad-hoc and / or relies on external support.</t>
  </si>
  <si>
    <t>At least half the funding for the two-year ДВП preparedness Plan of Action is available.
The НО actively looks for additional funding opportunities to ensure ДВП preparedness plan of action continuity.</t>
  </si>
  <si>
    <t>A fully funded two-year ДВП preparedness Plan of Action exists. 
Funding continuity of ДВП preparedness Plans of Action is secured in a timely manner and builds on the successes of previous Plans of Action.</t>
  </si>
  <si>
    <t>Наличие/источник финансирования ГДВП, надежность и продолжительность.
Примеры источников, из которых НО может стремиться получить дополнительные возможности финансирования.</t>
  </si>
  <si>
    <t>Internal ДВП информационно-разъяснительная работа is ad-hoc and / or relies on external support. The НО does not promote ДВП internally. There is no ДВП communications strategy for consistent messaging to external stakeholders</t>
  </si>
  <si>
    <t>Under the oversight of the НО leadership an internal информационно-разъяснительная работа strategy has been developed and ДВП is promoted internally.
A ДВП communications strategy to support consistent messaging is in development.</t>
  </si>
  <si>
    <t>In line with the internal информационно-разъяснительная работа strategy and plan, the НО has the capacity to promote ДВП internally.
A ДВП communications strategy to support consistent messaging is in place and known by most НО staff.</t>
  </si>
  <si>
    <t>Наличие стратегии по внутренней информационно-разъяснительной работе в области ДВП.
Наличие стратегии внутренней коммуникации в области ДВП.
Протоколы всех совещаний, на которых стратегии были одобрены руководством.</t>
  </si>
  <si>
    <t>External ДВП информационно-разъяснительная работа is ad-hoc and / or relies on external support.  The НО is not in a position to promote ДВП externally.
There is no ДВП communications strategy for consistent messaging to external stakeholders.</t>
  </si>
  <si>
    <t>Under the oversight of the НО leadership an external ДВП информационно-разъяснительная работа strategy is in place.
The НО leadership is in a position to undertake информационно-разъяснительная работа with external stakeholders as needed.</t>
  </si>
  <si>
    <t>In line with the external ДВП информационно-разъяснительная работа strategy and plan, the НО has the capacity to play a ДВП champion role and to advocate on behalf of ДВП with different stakeholders.
A ДВП communications strategy to support consistent messaging to all stakeholders is in place and the НО communicates consistently to all relevant stakeholders.</t>
  </si>
  <si>
    <t xml:space="preserve">The НО external ДВП информационно-разъяснительная работа strategy is known and respected by ДВП stakeholders in country and galvanises other ДВП stakeholders into action.  </t>
  </si>
  <si>
    <t>Наличие стратегии по внешней информационно-разъяснительной работе в области ДВП.
Наличие стратегии внешней коммуникации в области ДВП.
Протоколы всех совещаний, на которых стратегии были одобрены руководством.
Примеры и частота проведения руководством любой внешней информационно-разъяснительной работы (например, периодические встречи с правительством по вопросам денежных средств и социальной защиты, использование ДВП для реагирования на Covid - ежемесячные встречи с местными властями на ранней стадии кризиса).</t>
  </si>
  <si>
    <t>СФЕРА 2 – ПРОЦЕССЫ, СИСТЕМЫ И КОМПОНЕНТЫ</t>
  </si>
  <si>
    <t>.</t>
  </si>
  <si>
    <t>Наличие стандартных операционных процедур (СОП) по ДВП НО, определяющих разделение обязанностей по ДВП на уровне НГО и филиала.
Протоколы совещаний, на которых утверждается СОП по ДВП.
Любые другие СОП по ДВП, используемые вместо собственных (например, СОП по ДВП Международной федерации Красного Креста и Красного Полумесяца, ДВП для подотчетности НО).
Насколько регулярно используются СОП, кем и с какой периодичностью обновляются (например, СОП по ДВП разработана, но используется только финансовой службой и отделом программ, используется НГО, но филиалы не следуют этой процедуре, СОП по ДВП есть, но никем не используется)
Дата проведения учебных курсов по СОП, какие сотрудники в них участвовали.
Проводились ли мероприятия по матрице распределения ответственности RACI, и если проводились, то какие.</t>
  </si>
  <si>
    <t>There is no clarity on the specific НО staff roles required for the effective implementation of ДВП. 
There are no ДВП Standard Operating Procedures in place defining the segregation of duties across НО departments / or SOPs exist but their use is ad-hoc and / or relies on external support.</t>
  </si>
  <si>
    <t>There is clarity on the roles of different departments for the effective implementation of ДВП.</t>
  </si>
  <si>
    <t>There is clarity on the roles of different departments for the effective implementation of ДВП.
There are ДВП specific Standard Operating procedures in place defining the segregation of duties across НО departments. SOPs are routinely used.</t>
  </si>
  <si>
    <t xml:space="preserve">The roles and responsibilities of each department at all levels (НГО and Branches) are clear and captured in ДВП specific Standard Operation Procedures defining the segregation of duties.  SOPs are routinely used and updated.
A RACI exercise has been conducted and in use. </t>
  </si>
  <si>
    <t xml:space="preserve">2.2.a. Финансовые процессы и системы </t>
  </si>
  <si>
    <t>НО financial systems do not allow for delivering ДВП in response to humanitarian needs within 8 weeks.
There is no clarity on the sign-off process for ДВП including what levels of seniority are required to authorise certain amounts.
Financial systems for ДВП are ad-hoc and / or rely on external support.</t>
  </si>
  <si>
    <t>НО financial systems allow for the delivery of ДВП in response to humanitarian needs within 8 weeks. 
There is clarity of sign-off procedures and levels of approval.
Financial processes are clearly documented but not widely known and not always followed.</t>
  </si>
  <si>
    <t>НО financial systems allow for the delivery of ДВП in response to a range of crises and humanitarian needs across sectors. 
Systems, processes and instruments are reviewed and upgraded to ensure the system works smoothly and efficiently and is regularly updated.
The financial system in place is appropriate to respond to a range of crises and humanitarian needs across sectors</t>
  </si>
  <si>
    <t xml:space="preserve">
Наличие документально оформленных финансовых процессов для ДВП (например, финансовое руководство или методические указания), кто их использует и когда (например, только в чрезвычайных ситуациях или постоянно) и как часто они обновляются.
Любой документ или последовательность операций процесса, описывающие порядок подписания ДВП.
Примеры последних мер реагирования, при которых ДВП была предоставлена в течение 8 недель после стихийного бедствия (например, фондом по оказанию помощи в чрезвычайных ситуациях (DREF) и в рамках пилотной программы, предусматривающей передачу денежных средств, 2016 года).
</t>
  </si>
  <si>
    <t>The accounting system does not allow for designating entries as 'ДВП assistance' or is ad-hoc and / or relies on external support.</t>
  </si>
  <si>
    <t>The accounting system partially allows for designating any entries as 'ДВП assistance' and for related tracking, and further upgrades are underway.</t>
  </si>
  <si>
    <t>The accounting system fully allows for designating entries as 'ДВП assistance' and for disaggregated tracking by ДВП type, project, etc. and is regularly updated. The accounting system in place is appropriate to respond to a range of crises and humanitarian needs across sectors.</t>
  </si>
  <si>
    <t>Тип используемой системы бухгалтерского учета (например, Pastel, Navision) и насколько она позволяет обозначать проводки как относящиеся к ДВП (например, система бухгалтерского учета не предназначена для ДВП, система может определять, что предполагает помощь в рамках ДВП, по дате, типу и бюджету)</t>
  </si>
  <si>
    <t>Reserve and replenishment funding systems for rapid ДВП implementation rapidly in response to an emergency are not in place / or are ad-hoc and / or rely on external support.</t>
  </si>
  <si>
    <t>Reserve and replenishment funding systems for rapid ДВП implementation in response to an emergency exist.
НО financial resource mobilisation systems are in place to attract replenishment funds for ДВП. 
НО financial resource mobilisation systems partially consider donor attitudes and requirements related to ДВП.</t>
  </si>
  <si>
    <t>Reserve and replenishment funding include a full set of agreements and systems for rapid ДВП implementation in response to a range of crises and humanitarian needs across sectors exist.
НО financial resource mobilisation systems successfully attract replenishment funds for ДВП.
НО financial resource mobilisation systems keep up with donor attitudes and requirements related to ДВП.</t>
  </si>
  <si>
    <t>Если системы нет, то каким образом пополняются средства (например, фонды пополняются только за счет ежегодных бюджетных ассигнований, НО обычно подает заявку в фонд DREF во время кризисов)
Наличие какой-либо стратегии НО по мобилизации ресурсов или мобилизация средств в рамках проекта.
Примеры мер реагирования, когда НО успешно подало заявку на финансирования с целью своевременного пополнения средств для ДВП, чтобы распределение соответствовало потребностям.
Примеры случаев, когда распределение не было реализовано из-за задержек в получении средств от финансирующих организаций.
Примеры, когда системы мобилизации финансовых ресурсов учитывали тенденции и требования финансирующих организаций в отношении ДВП (например, система учитывала требования ECHO, но не смогла быть адаптирована, НО рассматривает возможность адаптации своей системы на основе обсуждений, проведенных в РГВДП.</t>
  </si>
  <si>
    <t>Logistics and procurement systems take no/limited account of ДВП specificities and are ad-hoc and / or rely on external support.</t>
  </si>
  <si>
    <t>Logistics and procurement systems to support market assessments, contracting and ДВП delivery are in place to respond to an emergency.</t>
  </si>
  <si>
    <t>Logistics and procurement systems to support market assessments, contracting and ДВП delivery are fully functional and able to respond to a range of crises and humanitarian needs across sectors. 
Logistics and procurement systems allow for a quick and at scale delivery of ДВП and are regularly updated under the leadership of ДВП focal point.</t>
  </si>
  <si>
    <t>Logistics and procurement systems lead the market assessments, contracting and market monitoring, and allow ДВП delivery in response to a range of crises and humanitarian needs across sectors. 
Logistics and procurement systems allow for a quick and at scale delivery of ДВП and are regularly updated under the leadership of Logistics and Procurement.</t>
  </si>
  <si>
    <t>Наличие системы логистики и закупок, которая может применяться для ДВП, например: 
- Разделы по оценке рынка и мониторингу рынка ДВП
- Заключение договоров с ПФУ и обеспечение ДВП
- Соответствующие должностные инструкции специалистов по логистике и закупкам содержат роли и обязанности по поддержке ДВП
Учебные курсы или моделирование по ДВП, проведенные для специалистов по логистике и закупкам (актуально ли это в данном случае???)
Примеры любых прошлых мер реагирования, когда системы логистики и закупок поддерживали оценку рынка, заключение договоров с ПФУ и (или) предоставление ДВП. Отчеты, в которых упоминается об этом, например, оперативные обновления для чрезвычайных ситуаций 
Насколько часто система логистики и закупок обновляется с учетом требований ДВП.</t>
  </si>
  <si>
    <t>Potential ДВП delivery mechanisms have not been identified or are ad-hoc and / or rely on external support.</t>
  </si>
  <si>
    <t xml:space="preserve">Appropriate ДВП delivery mechanisms for each context have been identified and mapped.
The most appropriate third party/ies or financial service provider/s (ПФУ) have been identified.
Pre-agreements are partially underway. </t>
  </si>
  <si>
    <t>Appropriate ДВП delivery mechanisms for a range of crises and humanitarian needs across sectors are mapped and in use. 
Pre-agreements are in place with most appropriate third party/ies or financial service providers (ПФУ/s).
Third parties and ПФУs are regularly reviewed (annually or every two years).</t>
  </si>
  <si>
    <t xml:space="preserve">Перечислить то, какие и сколько механизмов предоставления ДВП были определены для конкретных условий, указать, являются ли они межсекторальными или предназначены для конкретного(-ых) сектора(-ов).
Любое всеобъемлющее планирование механизмов предоставления ДВП, актуальное для всей страны в целом.
Любые заключенные или находящиеся на стадии заключения предварительные соглашения/договоры со сторонними ПФУ или поставщиками услуг, насколько регулярно пересматриваются соглашения.
</t>
  </si>
  <si>
    <t>2.2.g. Системы управления информацией</t>
  </si>
  <si>
    <t>ДВП related information management systems  are ad-hoc and / or rely on external support and do not meet ДВП preparedness and implementation needs.</t>
  </si>
  <si>
    <t>ДВП related information management systems are in place and partially meet ДВП preparedness and implementation needs. 
НО staff can access ДВП specific information when designing and implementing an emergency response.</t>
  </si>
  <si>
    <t>ДВП related information management systems are in place and fully meet ДВП preparedness and implementation needs. 
НО staff can access ДВП specific information when designing and implementing for a range of crises and humanitarian needs across sectors.
Information management systems routinely incorporate ДВП specific information.</t>
  </si>
  <si>
    <t>Наличие систем УИ, способных удовлетворить потребности в обеспечении готовности и реализации ДВП, периодичность обновления систем УИ для включения в них информации о ДВП. (Каким образом это поддается количественной оценке??).
Совместимость или гибкость любых существующих систем УИ для удовлетворения требований ДВП в отношении уровня хранения данных о получателях помощи, отчетности и использования новых технологий для мероприятий в рамках ДВП (например, ODK) (Работает ли это/что вы хотите получить?).
Примеры того, когда сотрудники обращались к конкретной информации о ДВП для разработки или реализации реагирования с предоставлением ДВП. (например,.....?)</t>
  </si>
  <si>
    <t>2.2.h. Управление знаниями</t>
  </si>
  <si>
    <t>Knowledge management about ДВП is ad-hoc and / or relies on external support.</t>
  </si>
  <si>
    <t>A process/platform for capturing, transferring and applying knowledge is in use and includes collecting НО ДВП implementation experience as well as external ДВП implementation best practice.
There is a clear emphasis on learning about ДВП, but knowledge is only partially captured.</t>
  </si>
  <si>
    <t>There is a process in place to capture knowledge about ДВП systematically, including capturing common standards and approaches from external repositories. 
There is a systematic process and platform in place to transfer knowledge about ДВП, internally and externally, including to external repositories. There is a process in place to ensure the application and the dissemination of newly captured knowledge about ДВП in response to a range of crises and humanitarian needs across sectors.</t>
  </si>
  <si>
    <t>Существование платформы/процесса управления знаниями, которые собирают и используют знания, связанные с реализацией ДВП (Каким образом это поддается количественной оценке? Методические указания/методика по УЗ?)
Примеры того, когда НО собирало информацию о реализации ДВП (например, обзоры, оценки или отчеты по обобщению полученного опыта) 
Наличие какой-либо системы или примеров, когда используемые передовые методы ДВП были получены из внешних источников.
Примеры отношения персонала или руководства к полученному опыту и (или) знаниям в области ДВП (Сработает ли это, или вы говорите только о системе, а не об отношении?)</t>
  </si>
  <si>
    <t xml:space="preserve">Инфраструктура, оборудование и технологии </t>
  </si>
  <si>
    <t>2.3.a. Техническая инфраструктура и оборудование (например, использование электронных приспособлений и бездокументарных систем, планшетных устройств, ODK и т.д.?)</t>
  </si>
  <si>
    <t xml:space="preserve">Technical infrastructure and equipment do not - or only partially - enable the implementation of ДВП and their use is ad-hoc and / or rely on external support.
Upgrading is not being considered. </t>
  </si>
  <si>
    <t>Technical infrastructure and equipment partially enable ДВП implementation in response to an emergency, and further upgrades are underway.
There is a clear emphasis on improving ДВП technical infrastructure, but upgrading is only partially achieved.</t>
  </si>
  <si>
    <t>Technical infrastructure and equipment fully support and enable ДВП implementation in response to a range of crises and humanitarian needs across sectors.
These are reviewed regularly to identify further investment needs in line with best practice.</t>
  </si>
  <si>
    <t>Способность технической инфраструктуры и оборудования (например, аппаратного/программного обеспечения) поддерживать и обеспечивать реализацию ДВП, указать, рассматривается ли возможность модернизации.
Использование электронных инструментов (бездокументарных систем), таких как планшеты и ODK, и кто из сотрудников обучен их использованию.
Как часто пересматривается инфраструктура и оборудование для внедрения передовых методов в области ДВП.
Какие-либо примеры программ/мер реагирования, когда оборудование было модернизировано для поддержки ДВП и каким образом.</t>
  </si>
  <si>
    <t xml:space="preserve">2.3.b. Инструменты и системы в области информационных технологий (ИТ), пример?) </t>
  </si>
  <si>
    <t>IT tools and systems in place for registration, payment, reconciliation and reporting of ДВП implementation are ad-hoc and / or rely on external support.</t>
  </si>
  <si>
    <t>Appropriate IT tools and systems for registration, payment, reconciliation and reporting of ДВП implementation in response to an emergency have been identified and partially in use.</t>
  </si>
  <si>
    <t>Appropriate IT tools and systems for registration, payment, reconciliation and reporting of ДВП implementation are in use for a range of crises and humanitarian needs across sectors.
They are reviewed regularly to identify further investment needs in line with best practice.</t>
  </si>
  <si>
    <t>Использование таких инструментов, как Red Rose для управления базой данных, Kobo для сбора данных, сканеры электронных ваучеров для отоваривания ваучеров, биометрические сканеры для регистрации. Примеры программ или мер реагирования, в которых использовались такие инструменты
Как часто пересматриваются ИТ-системы и инструменты для определения необходимости дополнительных активных усилий в соответствии с передовыми методами в области ДВП
Какие-либо примеры мер реагирования, при которых для ДВП использовались ИТ-инструменты или системы.</t>
  </si>
  <si>
    <t>ДВП has not systematically been incorporated into existing programme cycle tools and is ad-hoc and / or rely on external support.</t>
  </si>
  <si>
    <t>There is appropriate guidance in place incorporating ДВП into programme cycle tools in response to an emergency. 
The guidance defines when to conduct situational and response option analysis; to perform design and implementation actions; to perform monitoring and evaluation actions. It is clear who is responsible for these tasks. 
There is no regular review for relevance, compliance and effectiveness of these tools.</t>
  </si>
  <si>
    <t xml:space="preserve">There is appropriate guidance in place incorporating ДВП into programme cycle tools in response to a range of crises and humanitarian needs across sectors.
The guidance defines when to conduct situational and response option analyses; perform design and implementation actions; perform monitoring and evaluation actions. It is clear who is responsible for these tasks. 
There is a regular review for relevance, compliance and effectiveness and are updated regularly. </t>
  </si>
  <si>
    <t>Руководство по циклу программы, содержащее пункты по ДВП (например, руководство по призыву к совместным действиям, разработка планов стран, планирование/мониторинг/оценка/отчетность). 
Насколько эффективно методические инструменты по циклу программы определяют ДВП с точки зрения анализа реагирования, разработки, реализации, мониторинга и оценки.
Четкое определение в руководстве по циклу программы того, кто и за что отвечает в отношении ДВП.
Как часто или когда в последний раз какое-либо руководство пересматривалось или обновлялось.</t>
  </si>
  <si>
    <t>The НО uses available ДВП tools and guidance and has not adapted preparedness, assessment, feasibility, response options, implementation, monitoring tools to their context.
The use of existing standalone ДВП tools is ad-hoc and / or rely on external support</t>
  </si>
  <si>
    <t>The НО has partially adapted available ДВП tools and guidance across the programme cycle and is able to use these to respond to an emergency. 
ДВП preparedness, assessment, feasibility, response options, implementation and monitoring tools are available to НО staff in the appropriate language(s).</t>
  </si>
  <si>
    <t xml:space="preserve">The НО has fully adapted available ДВП tools and guidance across the programme cycle and is able to use these in response to a range of crises and humanitarian needs across sectors. 
ДВП preparedness, assessment, feasibility, response options, implementation and monitoring tools are available to НО staff in the appropriate language(s) and are updated regularly. </t>
  </si>
  <si>
    <t xml:space="preserve">Примеры инструментов вариантов обеспечения готовности, оценки, осуществимости, вариантов реагирования, этапов внедрения и мониторинга из инструментария денежной помощи при чрезвычайных ситуациях (ДПЧС), которые были адаптированы с учетом конкретной ситуации.
Примеры использования адаптированных с учетом конкретной ситуации инструментов ДВП, например, при недавних чрезвычайных ситуациях или по филиалам, как регулярно пересматриваются и подходят ли инструменты для будущего увеличения масштабов ДВП.
Наращивание потенциала или учебные курсы, проведенные с использованием инструментов ДВП, адаптированных к конкретным условиям.
Инструментарий ДПЧС или адаптированные инструменты ДВП, которые были переведены НО на соответствующие языки.
</t>
  </si>
  <si>
    <t xml:space="preserve"> СФЕРА 3 – ФИНАНСОВЫЕ И КАДРОВЫЕ РЕСУРСЫ И ВОЗМОЖНОСТИ</t>
  </si>
  <si>
    <t>3.1 Наличие финансирования, возможности выделения и пополнения фондов</t>
  </si>
  <si>
    <t>Наличие резервного фонда НО с систематическим и простым процессом утверждения.
Примеры, когда система пополнения фондов ДВП была протестирована для быстрого реагирования с предоставлением ДВП.</t>
  </si>
  <si>
    <t>The НО has no reserve funds available for a rapid ДВП response. Approval processes for release of funds and systems for replenishment for funds are ad hoc.</t>
  </si>
  <si>
    <t>The НО has a small reserve fund available for a rapid ДВП response. Approval processes for the release of funds and systems for the replenishment of funds are in place but need strengthening.</t>
  </si>
  <si>
    <t>The НО systematically allocate reserve funds for a rapid ДВП response. Approval processes  for the release of funds are appropriate in response to a range of crises and humanitarian needs across sectors. The systems for the replenishment of ДВП funds have been tested successfully. This excludes the replenishment through DREF or EA.</t>
  </si>
  <si>
    <t>The НО has not undertaken a ДВП competencies mapping and HR gap analysis. 
ДВП training and skills development is ad-hoc and does not feed into a staff ДВП capacity plan.</t>
  </si>
  <si>
    <t>The НО does some assessment of staff ДВП skills and capacity at НГО and at some branches or only at НГО. A ДВП competencies mapping for programme and support services staff exists and feeds into HR gap analysis.
Technical and financial resources are available for partial roll out of a staff ДВП capacity plan.
ДВП training and skills development activities offered to staff are reflected in the staff ДВП capacity plan to be able to respond to an emergency.</t>
  </si>
  <si>
    <t>A completed ДВП competencies mapping for all programme and support services staff at НГО and branch level exists and feeds into HR gap analysis.
A staff ДВП capacity plan has been developed and technical and financial resources are available for its roll out.
ДВП training and skills development activities offered to staff are updated in line with good practice and evolving ДВП expertise to be able to respond to a range of crises and humanitarian needs across sectors.</t>
  </si>
  <si>
    <t>Наличие оформленного диаграммы компетенций для ДВП.
Разработанный план развития потенциала задействованных в ДВП сотрудников, отражающий предлагаемые мероприятия по обучению и повышению квалификации в области ДВП.
Примеры сотрудников, прошедших или планирующих пройти курсы обучения или повышения квалификации в области ДВП. 
Численность персонала, необходимого для требуемого увеличения масштабов, определена и отражена в плане развития потенциала.
Когда в последний раз или как часто обновляются мероприятия по обучению и повышения квалификации в области ДВП в соответствии с передовыми методами ДВП.</t>
  </si>
  <si>
    <t>НО senior decision-makers lack the authority, skills and knowledge to make informed decisions about ДВП</t>
  </si>
  <si>
    <t>НО senior decision-makers have the authority to make informed decisions about ДВП but their knowledge and skills for all contexts and across all sectors need strengthening.</t>
  </si>
  <si>
    <t>НО senior decision-makers have the authority, the knowledge and skills to make informed decisions about ДВП in response to a range of emergency and humanitarian contexts and across sectors  and fully engage in the institutionalisation of ДВП.</t>
  </si>
  <si>
    <t>Наличие СОП по ДВП/матрицы распределения ответственности RACI, которые определяют уровни полномочий членов руководства высшего звена, принимающих решения по ДВП.
В должностной инструкции четко определены уровни полномочий в отношении ролей и обязанностей сотрудников, принимающих решения касательно ДВП, а также требования к знаниям в области ДВП.
Учебные курсы по ДВП, пройденные членами руководства.
Недавние примеры того, как руководство принимало взвешенные и правильные решения по ДВП.</t>
  </si>
  <si>
    <t xml:space="preserve">Relevant staff skills and capacity to conduct a ДВП feasibility analysis is ad-hoc and / or relies on external support. </t>
  </si>
  <si>
    <t>At least half of the relevant staff have the skills and capacity to conduct a ДВП feasibility analysis in line with good practice including market assessment and analysis, affected population preference and risk analysis in response to an emergency.</t>
  </si>
  <si>
    <t>All relevant staff have the skills and capacity to conduct a ДВП feasibility analysis in line with good practice to be able to respond to a range of crises and humanitarian needs across sectors.
Market assessment and analysis, affected population preference and risk analysis are consistently reported and feed into response analysis.</t>
  </si>
  <si>
    <t>Количество/доля соответствующих сотрудников, обладающих соответствующими навыками/возможностями, в какой технической области/областях (например, x сотрудников прошли обучение по оценке рынка/оперативная оценка рынков)
Как часто недавний анализ осуществимости включал оценку и анализ рынка, предпочтения пострадавшего населения и анализ рисков.</t>
  </si>
  <si>
    <t>Relevant staff skills and capacity to conduct a response analysis for ДВП programme design is ad-hoc and / or relies on external support.</t>
  </si>
  <si>
    <t>At least half of the relevant staff have the skills and capacity to conduct a response analysis for ДВП programme design in line with good practice in response to an emergency.</t>
  </si>
  <si>
    <t>All relevant staff have the skills and capacity to conduct a response analysis in line with good practice and ensure programme design builds on appropriateness, feasibility and НО capacity in response to a range of crises and humanitarian needs across sectors.</t>
  </si>
  <si>
    <t xml:space="preserve">Количество/доля соответствующих сотрудников, обладающих соответствующими навыками/возможностями.
Как часто проводился анализ вариантов реагирования (т.е. анализ способа) для информирования о разработке программы и выборе ДВП (или помощи в неденежной форме)
</t>
  </si>
  <si>
    <t>Relevant staff have limited capacity and skills to implement ДВП scale up. They operate on an ad-hoc basis and rely on external support.</t>
  </si>
  <si>
    <t xml:space="preserve">At least half of the relevant staff have the skills and capacity to implement ДВП in response to an emergency including consideration of setting the сумма передаваемых средств, selecting and setting up the delivery mechanism, vulnerability определение целевых групп, community engagement and accountability, and affected populations safety.  </t>
  </si>
  <si>
    <t>All relevant staff have the skills and capacity to implement ДВП to respond to a range of crises and humanitarian needs across sectors.
Staff capacity in setting the сумма передаваемых средств, selecting and setting up the delivery mechanism, vulnerability определение целевых групп, community engagement and accountability, and affected populations safety is updated in line with good practice and evolving ДВП expertise.</t>
  </si>
  <si>
    <t>Количество/доля соответствующих сотрудников, обладающих соответствующими навыками/возможностями, в каких технических областях (например, определение сумм перевода средств, выбор механизма предоставления, определение целевых групп, создание программы, участие сообществ и подотчетность (УСП) и т.д.)
Примеры того, когда потенциал реализации ДВП для персонала был обновлены в соответствии с передовыми методами (например, посещение мероприятий на платформе обмена опытом в сфере предоставления денежной помощи (CALP) или других сторонних учебных курсов)</t>
  </si>
  <si>
    <t>3.4.d. Возможности мониторинга и оценки ДВП</t>
  </si>
  <si>
    <t>Relevant staff implement ДВП monitoring and context monitoring on an ad-hoc basis and rely on external support.</t>
  </si>
  <si>
    <t>At least half of the relevant staff have the skills and capacity to implement ДВП, market and context monitoring in line with good practice using adequate monitoring frameworks in response to an emergency.
Beneficiary data protection is included in the monitoring and evaluation of ДВП.</t>
  </si>
  <si>
    <t>All relevant staff have the skills and capacity to implement ДВП, market and context monitoring in response to a range of crises and humanitarian needs across sectors.
Monitoring frameworks are developed and include beneficiary data protection and data analysis in the monitoring and evaluation of ДВП updated in line with best practice.</t>
  </si>
  <si>
    <t>Количество/доля соответствующих сотрудников, обладающих соответствующими навыками/возможностями.
Примеры мониторинга и оценки, которые включают аспекты защиты данных получателей помощи.
Примеры разработанных общих принципов мониторинга. 
Примеры того, когда кадровый потенциал был обновлен в соответствии с передовыми методами ДВП (например, путем посещения сторонних учебных курсов по ДВП)</t>
  </si>
  <si>
    <t>Навыки и потенциал в области ДВП - отвечающие за услуги поддержки сотрудники</t>
  </si>
  <si>
    <t>Relevant HR staff have limited skills and capacity to support ДВП scale up. They operate on an ad-hoc basis and rely on external support.</t>
  </si>
  <si>
    <t xml:space="preserve">At least half of the relevant HR staff have the skills and capacity to support ДВП scale up. 
HR capacity is available across the programme cycle for recruitment and retention of ДВП experts in response to an emergency. </t>
  </si>
  <si>
    <t>All relevant HR staff have the capacity and skills to support ДВП scale up in response to a range of crises and humanitarian needs across sectors in line with good practice.</t>
  </si>
  <si>
    <t>Количество/доля соответствующих сотрудников, обладающих соответствующими навыками/возможностями для поддержки увеличения масштабов ДВП.
Примеры курсов обучения по ДВП, пройденных специалистами по кадрам.</t>
  </si>
  <si>
    <t>Relevant finance staff have limited skills and capacity to support ДВП finance and cash flow for ДВП scale up. They operate on an ad-hoc basis and rely on external support.</t>
  </si>
  <si>
    <t>At least half of the relevant finance staff have the skills and capacity to support ДВП finance and cash flow for scale up in line with good practice. 
Finance capacity is available across the programme cycle in response respond to an emergency.</t>
  </si>
  <si>
    <t>All relevant finance and cash flow staff have the capacity and skills to support ДВП scale up in response to a range of crises and humanitarian needs across sectors in line with good practice.</t>
  </si>
  <si>
    <t>Количество/доля соответствующих сотрудников, обладающих соответствующими навыками/возможностями для поддержки увеличения масштабов ДВП.
Примеры курсов обучения по ДВП, пройденных финансовыми специалистами.
Примеры квалифицированных финансовых специалистов НО, задействованных в поддержке увеличения масштабов ДВП.</t>
  </si>
  <si>
    <t>Relevant staff have limited skills and capacity to support ДВП finance resource mobilisation and effective fundraising for ДВП scale up. They operate on an ad-hoc basis and rely on external support.</t>
  </si>
  <si>
    <t>At least half of the relevant staff have the skills and capacity to support ДВП finance resource mobilisation for scale up in line with good practice. 
Effective ДВП fundraising capacity is available across the programme cycle for funding, use of reserves and replenishment in response to an emergency. Systems, skills and robust relationships with donors are in place enabling potential support for and growth in ДВП.</t>
  </si>
  <si>
    <t>All relevant staff have the capacity and skills to support ДВП scale up in response to a range of crises and humanitarian needs across sectors in line with good practice.</t>
  </si>
  <si>
    <t>Количество/доля соответствующих сотрудников, обладающих соответствующими навыками/возможностями для поддержки увеличения масштабов ДВП.
Примеры случаев, когда НО руководило разработкой предложений для ДВП.
Примеры случаев, когда имеющиеся у специалистов возможности по привлечению финансов или установлению отношений с финансирующими организациями обеспечили расширение портфеля ДВП или возможность увеличения масштабов ДВП?? (Каким образом это поддается количественной оценке?)</t>
  </si>
  <si>
    <t>Relevant logistics and procurement staff have limited skills and capacity to support to support ДВП scale up. They operate on an ad-hoc basis and rely on external support.</t>
  </si>
  <si>
    <t>At least half of the relevant logistics and procurement staff have the capacity and skills to support ДВП scale up in line with good practice.
Logistics and procurement capacity is available across the programme cycle to provide support for market assessments, contracting and ДВП delivery in response to an emergency.</t>
  </si>
  <si>
    <t>All relevant logistics and procurement staff have the capacity and skills to support ДВП scale up in response to a range of crises and humanitarian needs across sectors in line with good practice.</t>
  </si>
  <si>
    <t>Количество/доля специалистов по логистике и закупкам, обладающих соответствующими навыками/возможностями для поддержки увеличения масштабов ДВП.
Примеры случаев, когда специалисты по логистике и закупкам обеспечивали поддержку в оценках рынка, заключении договоров с ПФУ или предоставлении ДВП.</t>
  </si>
  <si>
    <t>Relevant ICT staff have limited skills and capacity to support ДВП scale up. They operate on an ad-hoc basis and rely on external support.</t>
  </si>
  <si>
    <t>At least half of the relevant ICT staff have the capacity and skills to support ДВП scale up in line with good practice. ICT capacity is available across the programme cycle for registration, payment, reconciliation and reporting of ДВП in response to an emergency.</t>
  </si>
  <si>
    <t>All relevant ICT/УИ staff have the capacity and skills to support ДВП scale up in response to a range of crises and humanitarian needs across sectors in line with good practice.</t>
  </si>
  <si>
    <t>Количество/доля специалистов по информационным технологиям, обладающих соответствующими навыками/возможностями для поддержки увеличения масштабов ДВП.</t>
  </si>
  <si>
    <t>Relevant security staff have limited skills and capacity to support ДВП scale up. They operate on an ad-hoc basis and rely on external support.</t>
  </si>
  <si>
    <t>At least half of the relevant security staff have the capacity and skills to support ДВП scale up in line with good practice. Security capacity is available across the programme cycle to design and implement safety and security risk management for all staff and for affected populations risk in response to an emergency.</t>
  </si>
  <si>
    <t>All relevant staff have the skills and capacity to design and implement safety and security risk management for staff and for affected populations in in response to a range of crises and humanitarian needs across sectors in line with good practice.</t>
  </si>
  <si>
    <t>Количество/доля специалистов по обеспечению безопасности, обладающих соответствующими навыками/возможностями для поддержки увеличения масштабов ДВП.</t>
  </si>
  <si>
    <t>СФЕРА 4 – Вовлечение СООБЩЕСТВА И ПОДОТЧЕТНОСТЬ, КООРДИНАЦИЯ И ПАРТНЕРСТВО</t>
  </si>
  <si>
    <t>Стратегия коммуникации, включающая двустороннюю коммуникацию с пострадавшими сообществами по вопросам ДВП
Имеются методические указания по УСП, которые включают двустороннюю коммуникацию в течение всего проектного цикла, которые применяются и регулярно обновляются.
Методические указания по УСП/двусторонней коммуникации имеются только для X проектов
СОП по ДВП включают разделы по УСП (с учетом двусторонней коммуникации)
Имеются приемлемые с культурной точки зрения и инклюзивные материалы двусторонней коммуникации.
Примеры случаев, когда применяемые НО подход/материалы двусторонней коммуникации использовались другими агентствами (например, через РГВДП)</t>
  </si>
  <si>
    <t>НО provision of information to the affected population and affected communities is ad- hoc and / or relies on external support.</t>
  </si>
  <si>
    <t>НО provision and collection of key information is mainly transparent along the project cycle in a двусторонняя коммуникация system (КК/КП mandate, programme objectives, timeframe, amount to be provided, frequency of transfer, delivery mechanism and location, selection criteria, how to feed back and complain, etc...) and uses culturally appropriate and inclusive materials and methods in response to an emergency.</t>
  </si>
  <si>
    <t>There is a fully functioning culturally appropriate and inclusive двусторонняя коммуникацияs system in place, including strong feed-back and complaints mechanisms, data from which is consistently fed back into the programme. The two- way communication system is in place for a range of crises and humanitarian needs across sectors.</t>
  </si>
  <si>
    <t>The НО двусторонняя коммуникация with affected communities approach is known and respected by ДВП stakeholders in country and cited as best practice in national/ regional / global ДВП related fora.</t>
  </si>
  <si>
    <t>4.1.b. Участие пострадавших сообществ в цикле программы</t>
  </si>
  <si>
    <t xml:space="preserve">НО inclusion of the affected communities in any phases of the project cycle is ad-hoc and /or relies on external support. </t>
  </si>
  <si>
    <t>The НО includes affected communities in assessment, response options, design and monitoring of the project cycle / in more than two phases of the project cycle.</t>
  </si>
  <si>
    <t>The affected communities participate in decision- making: in development of selection criteria, and verification, prioritisation of needs/programme objectives, in monitoring and designing the стратегия выхода из сложных ситуаций. The НО regularly includes affected communities in in assessment, response options, design and monitoring of the project cycle and clearly shows how their views and preferences are reflected in the response for a range of crises and humanitarian needs across sectors.</t>
  </si>
  <si>
    <t>The НО approach for involving affected communities in ДВП response across the programme cycle is known and respected by ДВП stakeholders in country and cited as best practice in national/ regional / global ДВП related fora</t>
  </si>
  <si>
    <t xml:space="preserve">Примеры этапов цикла проекта ДВП, которые реализуются коллективными усилиями и включают получателей помощи, например:
 - оценка потребностей на уровне сообщества (например, модуль оценки 2.2 инструментария ДПЧС);
-  анализ реагирования/способов, включая предпочтения получателей помощи;
 - оценка рынков или планирование ПФУ на уровне сообщества (например, инструменты 2 и 3 для оперативной оценки рынков);
-  суммы передаваемых средств учитывают стандартные расходы/доходы домохозяйств (например, минимальная расходная корзина (МРК));
 - коллективный процесс выбора и проверки получателей помощи;
 - мониторинг после выдачи помощи обсуждения в фокус-группах;
-  документально подтвержденные фактические данные о том, как результаты мониторинга повлияли на принятие решений/адаптацию программы и что (например, протоколы совещаний, на которых платежи были изменены согласно результатам мониторинга после выдачи помощи);
- коллективная стратегия выхода из сложных ситуаций;
- протоколы собраний с участием сообщества, результаты мониторинга после выдачи помощи, обобщения полученного опыта, оценки и (или) выхода из сложных ситуаций передаются сообществам.
Примеры коллективных и инклюзивных подходов, таких как:
 - проведение собраний по повышению осведомленности с участием пострадавших сообществ и руководителей сообществ для информирования о проектах (например, протоколы проведенных собраний, журнал регистрации участников собраний); 
- проведение обсуждений в фокус-группах в сообществах - отчеты о проведенных обсуждениях, журналы регистрации участников обсуждений.
Примеры случаев, когда применяемые НО подход/материалы двусторонней коммуникации использовались другими агентствами (например, через РГВДП)
</t>
  </si>
  <si>
    <t>Feed-back and complaint mechanisms in place are ad-hoc and / or rely on external support.</t>
  </si>
  <si>
    <t>Feedback and complaint mechanisms are in place in response to an emergency, but information received is not acted upon systematically to improve programming.</t>
  </si>
  <si>
    <t>Feedback and complaint mechanisms are in place and information received is regularly acted upon to improve programming. Analysis of results is documented and used future design and implementation tools for a range of crises and humanitarian needs across sectors.</t>
  </si>
  <si>
    <t>The НО ДВП feedback and complaint mechanisms in use are known and respected by ДВП stakeholders in country and cited as best practice in national/ regional / global ДВП related fora</t>
  </si>
  <si>
    <t xml:space="preserve">Наличие горячей линии и эффективность ее использования
Ящик для предложений в сообществах и эффективность его использования
Использование системы Kobo для обеспечения обратной связи
Обратная связь с лидерами сообщества от имени сообщества 
Ведение журнала регистрации полученных по горячей линии сообщений/отзывов и жалоб, который регулярно обновляется и используется для принятия мер
Документально подтвержденные фактические данные о том, как обратная связь с сообществом повлияла на принятие взвешенных решений/адаптацию программы (например, журнал регистрации решений по проекту, протоколы собраний и то, какие изменения были внесены, например, изменение способа или механизма предоставления для следующего реагирования)
Примеры случаев, когда применяемые НО подход/материалы двусторонней коммуникации использовались другими агентствами (например, через РГВДП)
</t>
  </si>
  <si>
    <t>НО internal coordination between relevant departments or between НГО and branches and between НГО is unclear.  ДВП FP and technical РГН support for national coordination is non-existent or ad-hoc и (или) relies on external support.</t>
  </si>
  <si>
    <t>НО internal coordination between relevant departments or between НГО and branches and between НГО have been identified and are reflected in СОП по ДВП. ДВП FP and technical РГН are not yet in a position to ensure coordination between all relevant departments and between НГО and branches in response to an emergency.</t>
  </si>
  <si>
    <t>НО inter-departmental and НГО-branch and НГО coordination processes have been documented and included in СОП по ДВП.  All relevant staff are familiar with coordination mechanisms.  The ДВП FP and technical РГН are fully engaged and able to ensure effective coordination in response to a range of crises and humanitarian needs across sectors.</t>
  </si>
  <si>
    <t xml:space="preserve">Некоторые или все филиалы участвуют в мероприятиях по реагированию
СОП по ДВП описывают процессы координации между отделами НО и между НГО и филиалами
Создана ТРГ по ДВП, имеющая представителей во всех отделах (и филиалах, в применимых случаях), которая способна обеспечивать эффективную координацию - указать, только во время чрезвычайных ситуаций или на постоянной основе
Имеется представительство группы координации с сообществами (ГКС)
</t>
  </si>
  <si>
    <t>НО coordination between НГО and other КК/КП actors is unclear.  ДВП FP and technical РГН support Международное Движение Красного Креста и Красного Полумесяца coordination is non-existent or ad-hoc и (или) relies on external support. The НО does not participate in Международное Движение Красного Креста и Красного Полумесяца global ДВП strategic and operational coordination.</t>
  </si>
  <si>
    <t>НО coordination between НГО and other КК/КП actors have been identified and are reflected in СОП по ДВП. ДВП FP and technical РГН are not yet in a position to ensure coordination between all relevant departments and between НГО and branches in response to an emergency. The НО participates minimally in Международное Движение Красного Креста и Красного Полумесяца global ДВП strategic and operational coordination.</t>
  </si>
  <si>
    <t>НО НГО and other КК/КП actors coordination processes have been documented and included in СОП по ДВП.  All relevant staff are familiar with coordination mechanisms.  The ДВП FP and technical РГН are fully engaged and able to ensure effective coordination in response to a range of crises and humanitarian needs across sectors. The НО fully participates in Международное Движение Красного Креста и Красного Полумесяца global ДВП strategic and operational coordination mechanisms and discussions and contributes to agenda setting, experience sharing, case study dissemination and best practice.</t>
  </si>
  <si>
    <t xml:space="preserve">СОП описывают определенный Международным Движением КК и КП процесс координации между НГО и другими участниками КК и КП (КК/КП)
Создана ТРГ по ДВП, которая способна обеспечивать эффективную координацию между НГО и другими участниками КК/КП
Примеры стратегий по ДВП, оперативных планов или призывов к совместным действиям в случае чрезвычайных ситуаций Международного Движения КК и КП, в которых участвовало НО
Практические примеры ДВП, подготовленные НО (предоставляемые организациям в рамках Международного Движения КК и КП)
</t>
  </si>
  <si>
    <t>Few partnerships are in place to implement ДВП and partnership arrangements are ad-hoc and / or rely on external support.</t>
  </si>
  <si>
    <t xml:space="preserve">A limited number of ДВП partnerships are in place. НО understand the importance of building effective partnerships. Potential partners (traditional and non-traditional partners and private sector organisations) mapped and partially sought out in response to an emergency. </t>
  </si>
  <si>
    <t>The НО has been able to build effective ДВП partnerships with a range of stakeholders and is able to maintain and expand the partnerships. The НО actively seeks new ДВП partnerships and gives sufficient attention and resources to build and keep strong, long-term ДВП partnerships in order to be able to respond to a range of crises and humanitarian needs across sectors</t>
  </si>
  <si>
    <t>Число партнеров КК/КП, обеспечивающих поддержку ДВП 
Присутствие партнеров КК/КП в ТРГ по ДВП
Подписанные партнерские соглашения с партнерскими национальными обществами (ПНО) или меморандумы о намерениях
Запланированы потенциальные партнерские отношения с ПНО на случай чрезвычайных ситуаций
Виды мероприятий, проводимых совместно с партнерами, например, планирование ПФУ, совместные с КК/КП оценки рынка или система мониторинга рынка в x районах</t>
  </si>
  <si>
    <t>НО participation in local ДВП strategic and operational coordination mechanisms (e.g. national/external Cash Working Group – РГВДП) is ad-hoc and/ or relies on external support.</t>
  </si>
  <si>
    <t>НО participation in local ДВП strategic and operational coordination mechanisms (e.g. national/external РГВДП)  is regular when responding to an emergency, but not when supporting ГДВП.</t>
  </si>
  <si>
    <t>НО participation in local ДВП strategic and operational coordination mechanisms (e.g. national/external РГВДП) and events is regular and at times chaired by the НО. НО collaboration extends beyond emergency response to supporting ГДВП for a range of crises and humanitarian needs across sectors.</t>
  </si>
  <si>
    <t xml:space="preserve">Участие во внешней РГВДП - кто присутствует и когда (во время чрезвычайных ситуаций или на постоянной основе)
Участие в местных собраниях Международного Движения КК и КП ДВП - кто присутствует и когда (во время чрезвычайных ситуаций или на постоянной основе)
Имеется координатор по ДВП НО, который участвует во всех местных механизмах стратегической и оперативной координации ДВП
НО руководит или соруководит РГВДП или технической рабочей группой на уровне страны
Виды совместных мероприятий, в которых НО принимает участие (например, НО участвует в планировании действий в чрезвычайных ситуациях с несколькими опасностями, включая ДВП, НО вносит вклад в минимальную расходную корзину РГВДП)
Практические примеры или отчеты по ДВП, подготовленные НО (предоставляемые внешним организациям за пределами страны) </t>
  </si>
  <si>
    <t>НО participation in regional ДВП strategic and operational coordination and collaboration mechanisms is ad-hoc and/ or relies on external support.</t>
  </si>
  <si>
    <t>НО participation in regional ДВП strategic and operational coordination mechanisms is regular when responding to an emergency, but not when supporting ГДВП.</t>
  </si>
  <si>
    <t>НО participation in regional ДВП strategic and operational coordination mechanisms and events is regular and at times chaired by the НО. НО collaboration extends beyond emergency response to supporting ГДВП for a range of crises and humanitarian needs across sectors.</t>
  </si>
  <si>
    <t xml:space="preserve">Региональные оценки, обобщение полученного опыта или экспертизы, в которых участвовало НО (например, заключительный отчет об оценке продовольственной безопасности в Южной Африке)
Участие в предоставляемой МФОККиКП ДВП на региональном уровне (например, вклад в планы и оперативные обновления Азиатско-Тихоокеанского региона)
Практические примеры или отчеты по ДВП, подготовленные НО (в более широком общем доступе/на региональном уровне)
Примеры, когда быстрое реагирование с предоставлением ДВП НО было предпринято или предложено на региональном уровне (например, перевод сил быстрого реагирования из Малави и Бурунди в Замбию для последнего мероприятия в рамках ДВП)
Участие в региональных мероприятиях CALP или других мероприятиях/инициативах (например, собраниях, интернет-семинарах, семинарах или учебных курсах) </t>
  </si>
  <si>
    <t>НО participation in global ДВП strategic and operational coordination and collaboration mechanisms is ad-hoc and/ or relies on external support.</t>
  </si>
  <si>
    <t>НО participation in global ДВП strategic and operational coordination mechanisms is regular when responding to an emergency, but not when supporting ГДВП.</t>
  </si>
  <si>
    <t>НО participation in global ДВП strategic and operational coordination mechanisms and events is regular and at times chaired by the НО. НО collaboration extends beyond emergency response to supporting ГДВП for a range of crises and humanitarian needs across sectors.</t>
  </si>
  <si>
    <t>Примеры, когда быстрое реагирование с предоставлением ДВП было предпринято между НО на глобальном уровне (например, перевод сил быстрого реагирования из Малави и Бурунди в Замбию для последнего мероприятия в рамках ДВП)
Участие в региональных мероприятиях CALP или других мероприятиях/инициативах (например, проведенный интернет-семинар BRC Cash Hub по ПФУ, участие в глобальной "дорожной карте"/стратегии по ДВП Международного Движения КК и КП, участие в инициативе "100 Days of Cash" CALP)</t>
  </si>
  <si>
    <t>The НО is not receptive to any input from external ДВП strategic and operational coordination mechanisms, including in line with global ДВП commitments. (e.g. national РГВДП).</t>
  </si>
  <si>
    <t>The НО is minimally receptive to input from external ДВП strategic and operational coordination mechanisms, including in line with global commitments in response to an emergency. (e.g. national РГВДП).</t>
  </si>
  <si>
    <t>The НО is receptive to inputs from external ДВП strategic and operational coordination mechanisms (e.g. national РГВДП), including in line with global commitments for a range of crises and humanitarian needs across sectors.</t>
  </si>
  <si>
    <t xml:space="preserve">Примеры стратегий, обязательств или инструментов ДВП, одобренных на глобальном уровне, используемых или изученных НО (например, методические указания компании OPM по социальной защите и денежным средствам, группа экспертов высокого уровня по на личности Института развития зарубежных стран (ODI), исследования CALP, инструменты ДВП других организаций)
Учебные курсы ДВП РГВДП, недавно пройденные членами руководства НО
</t>
  </si>
  <si>
    <t>Partnerships between the НО and any external actors to design and implement ДВП are ad-hoc and / or rely on external support.</t>
  </si>
  <si>
    <t xml:space="preserve">A limited number of ДВП partnerships are in place between the НО and external actors to design and implement ДВП. НО understand the importance of building effective partnerships. Potential partners (traditional and non-traditional partners and private sector organisations) mapped out in response to an emergency. </t>
  </si>
  <si>
    <t>The НО actively seeks new ДВП partnerships with external actors for ДВП design and implementation and has been able to maintain and expand on strong, long-term ДВП partnerships in order to be able to respond to a range of crises and humanitarian needs across sectors.</t>
  </si>
  <si>
    <t>The НО is a partner of choice to deliver ДВП in country and has built a strong reputation as a credible and accountable cash actor in country, regionally and globally.</t>
  </si>
  <si>
    <t xml:space="preserve">Сведения о любых партнерских отношениях с правительством (например, подписанный с Агентством по ликвидации последствий стихийных бедствий меморандум о намерениях в отношении ДВП в чрезвычайных ситуациях)
Сведения о любых партнерских отношениях с частным сектором (например, договор с Western Union в качестве резервного ПФУ)
Сведения о любых партнерских отношениях с финансирующими организациями или другими агентствами (например, с Мировой продовольственной программой (МПП) по продовольственным ваучерам, ЮНИСЕФ по денежной социальной помощи, соглашения районного уровня с организацией Plan International в прошлом).
Участие в любых совместных платформах управления денежными средствами для ДВП </t>
  </si>
  <si>
    <t>НО links with government social protection schemes and initiatives are not in place.</t>
  </si>
  <si>
    <t>НО has mapped out social protection schemes and initiatives in country, and has engaged with local and / or national government actors as part of ГДВП activities but has not implemented jointly in response to an emergency.</t>
  </si>
  <si>
    <t>НО has mapped out social protection schemes and initiatives in country, and has agreements with local and / or national government actors to implement ДВП. The НО but has experience of linking its ДВП with local and / or national actor social protection schemes and is able to apply these to a range of crises and humanitarian needs across sectors.</t>
  </si>
  <si>
    <t>The НО is has successfully linked emergency ДВП responses with existing government social protection systems and is  partner of choice to deliver ДВП in country and has built a strong reputation as a credible and accountable cash actor in country, regionally and globally</t>
  </si>
  <si>
    <t>Планирование использования действующих программ социальной защиты
Сведения о взаимодействии на раннем этапе или информационно-разъяснительной работе с правительством (например, протоколы собраний или совместно используемые инструменты)
Заключенные соглашения с соответствующими правительственными учреждениями
Тип роли(-ей) в реализации, которую(-ые) НО уже взяло на себя, с привязкой его ДВП к социальной защите (например, поддержка определения целевых групп для национальной программы социальной поддержки в части дохода)</t>
  </si>
  <si>
    <t>Источник и продолжительность текущего финансирования тестирования ДВП
Количество случаев, когда НО имело возможность финансировать тестирование ДВП</t>
  </si>
  <si>
    <t>Plans and funding availability to test ДВП capacity are ad-hoc and / or rely on external support.</t>
  </si>
  <si>
    <t>Funding has been secured for the testing of ДВП capacity at least once by the НО.</t>
  </si>
  <si>
    <t>The НО regularly includes ДВП capacity testing in their ГДВП plans and is able to fund this.</t>
  </si>
  <si>
    <t>There are no plans to test ДВП capacity</t>
  </si>
  <si>
    <t>At least one testing exercise has been undertaken and learning is being fed into the СОП по ДВП.</t>
  </si>
  <si>
    <t>More than one ДВП pilot has been undertaken to test the use of ДВП in different contexts и (или) to respond to different needs.  Learning has been fed back into the СОП по ДВП.</t>
  </si>
  <si>
    <t>Количество реализованных пилотных проектов и тестирования ДВП, для чего проводились и где
СОП были обновлены с учетом результатов пилотного(-ых) проекта(-ов) по ДВП
Количество случаев реализованной в режиме реального времени ДВП, где предоставлялась</t>
  </si>
  <si>
    <t>There are no plans to engage in НО ДВП peer-to-peer learning schemes.</t>
  </si>
  <si>
    <t>НО ДВП peer-to-peer learning schemes have been identified, staff selection and financing to attend is irregular.</t>
  </si>
  <si>
    <t>НО offers ДВП peer-to-peer learning schemes in country for other НО and has system to selecting and financing the attendance of their own staff at least once every two years.</t>
  </si>
  <si>
    <t>Виды применяемых программ равноправного участия в обобщении полученного опыта и для кого они предусмотрены, например, ежегодные взаимные обмены
Планы по равноправному участию в обобщении полученного опыта имеются, но не финансируются
Равноправное участие в обобщении полученного опыта регулярно финансируется</t>
  </si>
  <si>
    <t>External ДВП surge capacity provided in response to an emergency by NDRT/RDRT/CAP and bilateral surge is not capitalised as a learning opportunity by НО staff and leadership.</t>
  </si>
  <si>
    <t>External ДВП surge capacity provided in response to an emergency by NDRT/RDRT/CAP and bilateral surge is capitalised as a learning opportunity by НО staff and leadership and incorporated into staff performance reviews and skills development plans. .</t>
  </si>
  <si>
    <t>External ДВП surge capacity provided in response to a range of crises and humanitarian needs across sectors by NDRT/RDRT/CAP and bilateral surge, is systematically requested by the НО as a learning opportunity by НО staff and leadership and incorporated into staff performance reviews and skills development plans.</t>
  </si>
  <si>
    <t xml:space="preserve">Виды применяемого быстрого реагирования (только НКРБ/РКРБ или двустороннее быстрое реагирование), и когда оно применяется
Имеются отчеты по поддержке быстрого реагирования
Пример того, какие выгоды были извлечены из поддержки быстрого реагирования, например, после поддержки быстрого реагирования в 2016 году НО теперь предоставляет ДВП самостоятельно
Примеры анализа эффективности работы сотрудников и планов повышения квалификации, обновленных после обеспечения поддержки быстрого реагирования
Участие в поддержке двустороннего быстрого реагирования предлагается основному персонала в качестве варианта для повышения квалификации </t>
  </si>
  <si>
    <t>Documentation /case studies on НО experience testing ДВП is ad-hoc and / or relies on external support</t>
  </si>
  <si>
    <t>Regular documentation /case studies on НО experience testing ДВП in response to an emergency exists and it is disseminated to promote good practice within the НО, but with limited technical and financial resources.</t>
  </si>
  <si>
    <t>Regular documentation /case studies on НО experience testing ДВП in response to a range of crises and humanitarian needs across sectors is regularly produced.Dissemination to promote good practice within the НО and externally with КК/КП Международное Движение КК и КП actors or the Cash Hub, other actors and learning platforms such as CaLP is systematic and has the necessary technical and financial resources allocated.</t>
  </si>
  <si>
    <t>The НО ГДВП and ДВП implementation in response to a range of crises and humanitarian needs is well documented and disseminated. It is well known and respected by ДВП stakeholders in country and cited as best practice in national/ regional / global ДВП related fora</t>
  </si>
  <si>
    <t>Виды документации по обобщенному полученному опыту и подготовленные практические примеры, периодичность и место предоставления: 
- НО подготавливает собственные практические примеры/информацию по полученному опыту после каждого реагирования с ДВП, но они не используются совместно с внешними организациями; 
- НО подготовило практический пример ДВП на объединенной платформе управления Британских Виргинских островов при финансовой поддержке Красного Полумесяца Брунея-Даруссалама и предоставило его участвующим в Международном Движении Красного Креста и Красного Полумесяца и CALP внешним организациям
- НО систематически предоставляет документацию/практические примеры внешним организациям (например, CALP было предоставлено 5 отчетов за последние 3 года)
- НО подготавливает отчеты по мероприятиям ДВП только от случая к случаю</t>
  </si>
  <si>
    <t>Plans to test ДВП capacity are ad-hoc and ГДВП self-assessment processes are incomplete / rely on external support.</t>
  </si>
  <si>
    <t>НО has carried out more than one ГДВП re-self assessment post testing or after action review and has identified new areas for ДВП capacity investment in order to be able to respond to an emergency.</t>
  </si>
  <si>
    <t>НО carries out ГДВП re-self-assessments regularly post testing or after action reviews, has identified new areas for ДВП investment and can demonstrate how these have been incorporated in ДВП strategies, SOPs and systems in order to be able to respond to a range of crises and humanitarian needs across sectors.</t>
  </si>
  <si>
    <t>Число проведенных самостоятельных оценок или обзоров предпринятых действий с указанием источника их финансирования
Пример стратегии или СОП по ДВП, содержащих планы по инвестициям в ДВП (после тестирования)</t>
  </si>
  <si>
    <t>Примеры мероприятий</t>
  </si>
  <si>
    <t>Comments</t>
  </si>
  <si>
    <t>Компонент Балл</t>
  </si>
  <si>
    <t>Создание материалов для информационно-разъяснительной работы, которые будут использоваться управляющим советом и руководством.
Проведение обучения для повышения осведомленности управляющего совета в вопросах анализа реагирования с предоставлением ДВП.</t>
  </si>
  <si>
    <t xml:space="preserve">Управление продвижением ДВП в качестве ключевых показателей для развития национальных обществ и наращивания потенциала. 
Обеспечение необходимой поддержки заместителю комиссара и главному комиссару для развития их потенциала и лидерских качеств. 
Создание благоприятных условий для развития сотрудничества с органами местного самоуправления. </t>
  </si>
  <si>
    <t>Помощь руководству в разработке документа по общей концепции ДВП.</t>
  </si>
  <si>
    <t xml:space="preserve">Пересмотр стратегии ликвидации последствий стихийных бедствий и стратегии охраны здоровья с учетом факторов ДВП.
Включение ДВП в следующую редакцию стратегического плана НО.
</t>
  </si>
  <si>
    <r>
      <rPr>
        <rFont val="Helvetica Neue"/>
        <b/>
        <color rgb="FF3A3838"/>
        <sz val="10.0"/>
      </rPr>
      <t>1.2.a. Управление изменениями</t>
    </r>
    <r>
      <rPr>
        <rFont val="Helvetica"/>
        <b val="0"/>
        <color rgb="FF3A3838"/>
        <sz val="10.0"/>
      </rPr>
      <t xml:space="preserve"> </t>
    </r>
  </si>
  <si>
    <t xml:space="preserve">Предоставление ТРГ по ДВП полномочий на управление необходимыми изменениями совместно с руководством.
</t>
  </si>
  <si>
    <t xml:space="preserve">НГО provides ДВП preparedness support to branches in line with some of the Movement’s ДВП preparedness tracks. </t>
  </si>
  <si>
    <t xml:space="preserve">НГО is very supportive to branches in terms of building ДВП preparedness in line with the Movement’s ДВП preparedness tracks. </t>
  </si>
  <si>
    <t>Определение новых филиалов для поддержки обеспечения готовности к ГДВП.
Привлечение филиалов к оформлению и совместному использованию документации по полученному опыту. 
Наращивание потенциала волонтеров, обновление реестра и мобилизация.</t>
  </si>
  <si>
    <t xml:space="preserve">
Проведение переподготовки по ДВП среди филиалов.
Ежеквартальные выезды координатора по ДВП или назначенного участника ТРГ в филиалы для оказания поддержки.
</t>
  </si>
  <si>
    <t>Поиск финансирования для назначения координатора по ДВП с работой на полную ставку и обновления в должностных инструкций с учетом специальной роли.</t>
  </si>
  <si>
    <t>Разработка ТЗ для ТРГ.
Пересмотр состава ТРГ с включением менеджеров по ликвидации последствий стихийных бедствий филиалов.</t>
  </si>
  <si>
    <t xml:space="preserve">Обновление плана по обеспечению готовности к зиме путем включения ДВП в дополнение к помощи в неденежной форме.
Обновление руководства по реагированию с включением заданных критериев для анализа способа и порядка определения целевых групп 
</t>
  </si>
  <si>
    <t>Разработка стратегии финансирования ДВП</t>
  </si>
  <si>
    <t>Internal ДВП advocacy is ad-hoc and / or relies on external support. The НО does not promote ДВП internally. There is no ДВП communications strategy for consistent messaging to external stakeholders</t>
  </si>
  <si>
    <t>Under the oversight of the НО leadership an internal advocacy strategy has been developed and ДВП is promoted internally.
A ДВП communications strategy to support consistent messaging is in development.</t>
  </si>
  <si>
    <t>In line with the internal advocacy strategy and plan, the НО has the capacity to promote ДВП internally.
A ДВП communications strategy to support consistent messaging is in place and known by most НО staff.</t>
  </si>
  <si>
    <t>Получение одобрения правлением предварительного варианта стратегии внутренней информационно-разъяснительной работы и коммуникации</t>
  </si>
  <si>
    <t>External ДВП advocacy is ad-hoc and / or relies on external support.  The НО is not in a position to promote ДВП externally.
There is no ДВП communications strategy for consistent messaging to external stakeholders.</t>
  </si>
  <si>
    <t>Under the oversight of the НО leadership an external ДВП advocacy strategy is in place.
The НО leadership is in a position to undertake advocacy with external stakeholders as needed.</t>
  </si>
  <si>
    <t>In line with the external ДВП advocacy strategy and plan, the НО has the capacity to play a ДВП champion role and to advocate on behalf of ДВП with different stakeholders.
A ДВП communications strategy to support consistent messaging to all stakeholders is in place and the НО communicates consistently to all relevant stakeholders.</t>
  </si>
  <si>
    <t xml:space="preserve">The НО external ДВП advocacy strategy is known and respected by ДВП stakeholders in country and galvanises other ДВП stakeholders into action.  </t>
  </si>
  <si>
    <t xml:space="preserve">Подготовка конкретных ключевых тезисов по информационно-разъяснительной работе для руководства, которые будут применяться на совещаниях с внешними заинтересованными сторонами
</t>
  </si>
  <si>
    <t>Добавление и обновление пункта по разделению обязанностей на уровне филиалов в СОП.
Обновление раздела по финансам СОП.
Подготовка матрицы распределения ответственности RACI.</t>
  </si>
  <si>
    <t>Разработка финансовых рекомендаций по ДВП для уровней НГО и филиалов.
Пересмотр текущих пороговых значений одобрения финансовых вопросов для обеспечения выделения денежных средств в масштабе, необходимом согласно прогнозируемой общей концепции ДВП.</t>
  </si>
  <si>
    <t>Рекомендовать финансовой службе необходимость обновления системы отчетности для более эффективной разбивки требуемой отчетности по ДВП.
Нанять дополнительных сотрудников в финансовую службу.</t>
  </si>
  <si>
    <t>Создание системы финансирования пополнения фондов.
Разработка комплексной стратегии мобилизации ресурсов для всех программ ДВП.</t>
  </si>
  <si>
    <t>Более четкое определение роли отдела логистики в ДВП и внесение изменений в должностные инструкции.
Пересмотр и обновление методических указаний по закупкам путем включения аспектов заключения договоров с поставщиками финансовых услуг (ПФУ).
Определение учебного курса ДВП, который должен пройти оперативный персонал из отдела логистики.</t>
  </si>
  <si>
    <t xml:space="preserve">Appropriate ДВП delivery mechanisms for each context have been identified and mapped.
The most appropriate third party/ies or financial service provider/s (FSP) have been identified.
Pre-agreements are partially underway. </t>
  </si>
  <si>
    <t>Appropriate ДВП delivery mechanisms for a range of crises and humanitarian needs across sectors are mapped and in use. 
Pre-agreements are in place with most appropriate third party/ies or financial service providers (FSP/s).
Third parties and FSPs are regularly reviewed (annually or every two years).</t>
  </si>
  <si>
    <t>Обновление и окончательное оформление плана работы с ПФУ.
Проведение отбора ПФУ и заключение предварительных соглашений с двумя ПФУ</t>
  </si>
  <si>
    <t>Пересмотр и адаптация систем УИ для улучшения сбора и хранения данных о получателях помощи, а также управления ими, в соответствии с последней надлежащей практикой предоставления ДВП.</t>
  </si>
  <si>
    <t>Проведение обучения в области ДВП для ведущих специалистов по УЗ/коммуникации.
Разработка платформы для обмена знаниями, полученным опытом и практическими навыками в области ДВП.</t>
  </si>
  <si>
    <t>Пересмотр текущей инфраструктуры и оборудования, используемых НО, в соответствии с существующими разработками и предложить модернизацию.</t>
  </si>
  <si>
    <t>Приобретение системы Kobo для цифровой оценки и проведение обучения соответствующего персонала и волонтеров.</t>
  </si>
  <si>
    <t>Пересмотр существующих инструментов цикла программы НО с точки зрения ДВП и предложение плана включения ДВП.</t>
  </si>
  <si>
    <t>Пересмотр разделов по реализации, мониторингу и оценке инструментария денежной помощи в чрезвычайных ситуациях (ДПЧС) и адаптация к конкретным условиям соответствующих инструментов для использования в НО.
Провести обучение персонала и волонтеров по согласованным окончательным инструментам ДВП.</t>
  </si>
  <si>
    <t>Обновление планов действий в чрезвычайных ситуациях для охвата соглашений по финансированию и пополнению фондов, связанных с финансированием на основе прогнозов и фондом по оказанию помощи в чрезвычайных ситуациях (DREF), а также инициирующими финансирование партнерами на случай стихийных бедствий для поддержки.</t>
  </si>
  <si>
    <t>Планирование компетенций в области ДВП и анализа упущений.
Разработка плана обучения и наращивания потенциала для устранения упущений в отношении ДВП и привлечения финансирования.</t>
  </si>
  <si>
    <t>Проведение в полном объеме обучения по повышению осведомленности и наращиванию потенциала в области ДВП для руководителей и принимающих решения лиц, совместно с соответствующими заинтересованными сторонами в правительстве.</t>
  </si>
  <si>
    <t xml:space="preserve">Проведение курса обучения или семинара по целесообразности и осуществимости ДВП для всех соответствующих сотрудников.
Проведение учебного курса по оперативной оценки рынков для соответствующих сотрудников.
</t>
  </si>
  <si>
    <t>Проведение курса обучения или семинара по анализу реагирования с предоставлением ДВП для всех соответствующих сотрудников.</t>
  </si>
  <si>
    <t>Определение ведущих сотрудников для участия в следующем учебном курсе на платформе обмена опытом в сфере предоставления денежной помощи (CALP) в регионе.</t>
  </si>
  <si>
    <t>Направление усилий на перевод всего процесса мониторинга и оценки в электронную систему и обучение персонала применению цифровых инструментов и похода.</t>
  </si>
  <si>
    <t>Проведение предусмотренного для оперативного персонала обучения в области ДВП или отправка на такой курс обучения соответствующих специалистов по кадрам.</t>
  </si>
  <si>
    <t>Проведение предусмотренного для оперативного персонала обучения в области ДВП или отправка на такой курс обучения соответствующих финансовых специалистов.</t>
  </si>
  <si>
    <t>Проведение обучения в области ДВП или отправка на такой курс обучения соответствующих сотрудников.</t>
  </si>
  <si>
    <t>Проведение предусмотренного для оперативного персонала обучения в области ДВП или отправка на такой курс обучения соответствующих специалистов по логистике и закупкам.
Проведение учебного курса по оперативной оценке рынков для специалистов по логистике.</t>
  </si>
  <si>
    <t>All relevant ICT/IM staff have the capacity and skills to support ДВП scale up in response to a range of crises and humanitarian needs across sectors in line with good practice.</t>
  </si>
  <si>
    <t>Поиск средств обучения или наращивания потенциала специалистов по информационно-коммуникационным технологиям в области использования новых технологий для ДВП.</t>
  </si>
  <si>
    <t>Проведение предусмотренного для оперативного персонала обучения в области ДВП или отправка на такой курс обучения соответствующих специалистов по обеспечению безопасности.</t>
  </si>
  <si>
    <t>СФЕРА 4 – ВОВЛЕЧЕНИЕ СООБЩЕСТВА И ПОДОТЧЕТНОСТЬ, КООРДИНАЦИЯ И ПАРТНЕРСТВО</t>
  </si>
  <si>
    <t xml:space="preserve">Примеры мероприятий </t>
  </si>
  <si>
    <t>Разработка приемлемых с культурной точки зрения информационно-просветительских и коммуникационных материалов для ДВП.
Пересмотр методических указаний по УСП для гарантии применения требований  в отношении двусторонней коммуникации для ДВП.
Обновление СОП путем включения подхода двусторонней коммуникации.</t>
  </si>
  <si>
    <t xml:space="preserve">Обновление инструментов оценки потребностей сообщества.
Разработка совместной стратегии выхода из сложных ситуаций.
Ежеквартальное предоставление результатов мониторинга после выдачи помощи сообществам.
Увеличение частоты совещаний, посвященных повышению осведомленности. </t>
  </si>
  <si>
    <t>Повторная оценка механизмов обратной связи совместно с сообществами на предмет текущего использования и целесообразности.
Обучение лидеров сообщества работе с системой Kobo для сбора данных обратной связи в деревнях.</t>
  </si>
  <si>
    <t xml:space="preserve">Пересмотр состава ТРГ, чтобы сделать его более инклюзивным для включения сотрудников всех отделов.
Предложение заместителей координатора(-ов) по ДВП на уровне районов.
</t>
  </si>
  <si>
    <t>НО coordination between НГО and other КК/КП actors is unclear.  ДВП FP and technical РГН support Movement coordination is non-existent or ad-hoc и (или) relies on external support. The НО does not participate in Movement global ДВП strategic and operational coordination.</t>
  </si>
  <si>
    <t>НО coordination between НГО and other КК/КП actors have been identified and are reflected in СОП по ДВП. ДВП FP and technical РГН are not yet in a position to ensure coordination between all relevant departments and between НГО and branches in response to an emergency. The НО participates minimally in Movement global ДВП strategic and operational coordination.</t>
  </si>
  <si>
    <t>НО НГО and other КК/КП actors coordination processes have been documented and included in СОП по ДВП.  All relevant staff are familiar with coordination mechanisms.  The ДВП FP and technical РГН are fully engaged and able to ensure effective coordination in response to a range of crises and humanitarian needs across sectors. The НО fully participates in Movement global ДВП strategic and operational coordination mechanisms and discussions and contributes to agenda setting, experience sharing, case study dissemination and best practice.</t>
  </si>
  <si>
    <t>Обновление СОП путем включения определенного Международным Движением КК и КП процесса координации НГО и других участников Красного Креста и Красного Полумесяца (КК/КП).</t>
  </si>
  <si>
    <t>Общая концепция и стратегия ДВП включают планирование привлечения партнеров ДВП в чрезвычайных ситуациях.</t>
  </si>
  <si>
    <t>НО participation in local ДВП strategic and operational coordination mechanisms (e.g. national/external Cash Working Group – РГН) is ad-hoc and/ or relies on external support.</t>
  </si>
  <si>
    <t>НО participation in local ДВП strategic and operational coordination mechanisms (e.g. national/external РГН)  is regular when responding to an emergency, but not when supporting ГДВП.</t>
  </si>
  <si>
    <t>НО participation in local ДВП strategic and operational coordination mechanisms (e.g. national/external РГН) and events is regular and at times chaired by the НО. НО collaboration extends beyond emergency response to supporting ГДВП for a range of crises and humanitarian needs across sectors.</t>
  </si>
  <si>
    <t>Расширение участия во внешних собраниях РГВДП и определение 1-2 альтернативных кандидатов на должность координатора по ДВП, если такой должности еще не существует.</t>
  </si>
  <si>
    <t>Разработать план обмена передовыми методами в регионе.
Отправка не менее одного члена НО на каждое региональное мероприятие CALP.</t>
  </si>
  <si>
    <t xml:space="preserve">Рекомендовать руководству расширение участия НО в глобальных форумах. </t>
  </si>
  <si>
    <t>The НО is not receptive to any input from external ДВП strategic and operational coordination mechanisms, including in line with global ДВП commitments. (e.g. national РГН).</t>
  </si>
  <si>
    <t>The НО is minimally receptive to input from external ДВП strategic and operational coordination mechanisms, including in line with global commitments in response to an emergency. (e.g. national РГН).</t>
  </si>
  <si>
    <t>The НО is receptive to inputs from external ДВП strategic and operational coordination mechanisms (e.g. national РГН), including in line with global commitments for a range of crises and humanitarian needs across sectors.</t>
  </si>
  <si>
    <t>Стимулировать поддержку руководством расширения спектра целенаправленных политик, стратегий и инструментов для ДВП.</t>
  </si>
  <si>
    <t>Проведение ежеквартальных семинаров с ПФУ, с которыми заключены договоры, для обсуждения полученного опыта решения проблем.
Донесение до сведения руководства информации о преимуществах совместных платформ по управлению денежными средствами.</t>
  </si>
  <si>
    <t>Планирование социальной защиты.
Расширение партнерских отношений с соответствующими министерствами и инициирование на раннем этапе информационно-разъяснительной работы в поддержку социальной защиты.</t>
  </si>
  <si>
    <t xml:space="preserve">Привлечение финансирования для тестирования новой ДВП
</t>
  </si>
  <si>
    <t>Проведение одного дополнительного пилотного проекта по ДВП.
Составление отчета о полученном опыте на основании результатов пилотного проекта по ДВП и обновление СОП/руководств по ДВП.</t>
  </si>
  <si>
    <t>Привлечение финансирования для программы равноправного участия в обобщении полученного опыта.</t>
  </si>
  <si>
    <t>Составление отчета по быстрому реагированию для всех последних перебросок в/из НО.
Обновление типовых форм анализа эффективности работы путем включения переброски в рамках быстрого реагирования.</t>
  </si>
  <si>
    <t>Regular documentation /case studies on НО experience testing ДВП in response to a range of crises and humanitarian needs across sectors is regularly produced.Dissemination to promote good practice within the НО and externally with КК/КП Movement actors or the Cash Hub, other actors and learning platforms such as CaLP is systematic and has the necessary technical and financial resources allocated.</t>
  </si>
  <si>
    <t>Распространение информации о полученном опыте внутри организации и в рамках Международного Движения Красного Креста и Красного Полумесяца после каждого случая реагирования.
Привлечение финансирования для разработки практических примеров.</t>
  </si>
  <si>
    <t>5.3.a. Самостоятельная оценка ГДВП после тестирования, реализации или анализа действий</t>
  </si>
  <si>
    <t xml:space="preserve">Проведение самостоятельной оценки ДВП после последнего пилотного проекта по ДВП.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</si>
</sst>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_-;\-* #,##0_-;_-* &quot;-&quot;??_-;_-@"/>
    <numFmt numFmtId="165" formatCode="#,##0.00_ ;\-#,##0.00\ "/>
    <numFmt numFmtId="166" formatCode="0.0"/>
    <numFmt numFmtId="167" formatCode="_-* #,##0.00_-;\-* #,##0.00_-;_-* &quot;-&quot;??_-;_-@"/>
  </numFmts>
  <fonts count="35">
    <font>
      <sz val="12.0"/>
      <color theme="1"/>
      <name val="Calibri"/>
      <scheme val="minor"/>
    </font>
    <font>
      <b/>
      <sz val="14.0"/>
      <color rgb="FFFF0000"/>
      <name val="Calibri"/>
    </font>
    <font>
      <sz val="12.0"/>
      <color rgb="FFFF0000"/>
      <name val="Calibri"/>
    </font>
    <font>
      <sz val="11.0"/>
      <color theme="1"/>
      <name val="Calibri"/>
    </font>
    <font>
      <sz val="11.0"/>
      <color theme="1"/>
      <name val="Noto Sans Symbols"/>
    </font>
    <font>
      <b/>
      <sz val="11.0"/>
      <color rgb="FFFF0000"/>
      <name val="Calibri"/>
    </font>
    <font>
      <sz val="12.0"/>
      <color theme="1"/>
      <name val="Calibri"/>
    </font>
    <font>
      <sz val="11.0"/>
      <color rgb="FFFF0000"/>
      <name val="Calibri"/>
    </font>
    <font>
      <sz val="10.0"/>
      <color theme="1"/>
      <name val="Helvetica Neue"/>
    </font>
    <font>
      <sz val="10.0"/>
      <color theme="0"/>
      <name val="Helvetica Neue"/>
    </font>
    <font>
      <sz val="10.0"/>
      <color theme="1"/>
      <name val="Calibri"/>
    </font>
    <font>
      <b/>
      <sz val="12.0"/>
      <color rgb="FFFF0000"/>
      <name val="Helvetica Neue"/>
    </font>
    <font/>
    <font>
      <b/>
      <sz val="12.0"/>
      <color theme="1"/>
      <name val="Helvetica Neue"/>
    </font>
    <font>
      <b/>
      <sz val="10.0"/>
      <color theme="0"/>
      <name val="Helvetica Neue"/>
    </font>
    <font>
      <b/>
      <sz val="12.0"/>
      <color theme="1"/>
      <name val="Calibri"/>
    </font>
    <font>
      <b/>
      <sz val="10.0"/>
      <color rgb="FF5796BD"/>
      <name val="Helvetica Neue"/>
    </font>
    <font>
      <b/>
      <sz val="11.0"/>
      <color theme="1"/>
      <name val="Calibri"/>
    </font>
    <font>
      <b/>
      <sz val="10.0"/>
      <color rgb="FF3A3838"/>
      <name val="Helvetica Neue"/>
    </font>
    <font>
      <sz val="10.0"/>
      <color rgb="FF3A3838"/>
      <name val="Helvetica Neue"/>
    </font>
    <font>
      <b/>
      <sz val="10.0"/>
      <color rgb="FF59777D"/>
      <name val="Helvetica Neue"/>
    </font>
    <font>
      <b/>
      <sz val="10.0"/>
      <color rgb="FFEE5D59"/>
      <name val="Helvetica Neue"/>
    </font>
    <font>
      <b/>
      <sz val="10.0"/>
      <color rgb="FF000000"/>
      <name val="Helvetica Neue"/>
    </font>
    <font>
      <sz val="10.0"/>
      <color rgb="FF000000"/>
      <name val="Helvetica Neue"/>
    </font>
    <font>
      <sz val="10.0"/>
      <color rgb="FF808080"/>
      <name val="Helvetica Neue"/>
    </font>
    <font>
      <b/>
      <sz val="10.0"/>
      <color rgb="FFD31F2B"/>
      <name val="Helvetica Neue"/>
    </font>
    <font>
      <b/>
      <sz val="10.0"/>
      <color theme="1"/>
      <name val="Helvetica Neue"/>
    </font>
    <font>
      <b/>
      <sz val="10.0"/>
      <color rgb="FF149A4B"/>
      <name val="Helvetica Neue"/>
    </font>
    <font>
      <b/>
      <sz val="10.0"/>
      <color rgb="FF262626"/>
      <name val="Helvetica Neue"/>
    </font>
    <font>
      <sz val="10.0"/>
      <color rgb="FF262626"/>
      <name val="Helvetica Neue"/>
    </font>
    <font>
      <sz val="12.0"/>
      <color theme="1"/>
      <name val="Helvetica Neue"/>
    </font>
    <font>
      <b/>
      <sz val="12.0"/>
      <color rgb="FF3A3838"/>
      <name val="Helvetica Neue"/>
    </font>
    <font>
      <sz val="16.0"/>
      <color rgb="FF3A3838"/>
      <name val="Helvetica Neue"/>
    </font>
    <font>
      <b/>
      <sz val="11.0"/>
      <color rgb="FF3A3838"/>
      <name val="Helvetica Neue"/>
    </font>
    <font>
      <sz val="16.0"/>
      <color theme="1"/>
      <name val="Helvetica Neue"/>
    </font>
  </fonts>
  <fills count="30">
    <fill>
      <patternFill patternType="none"/>
    </fill>
    <fill>
      <patternFill patternType="lightGray"/>
    </fill>
    <fill>
      <patternFill patternType="solid">
        <fgColor rgb="FFF2F2F2"/>
        <bgColor rgb="FFF2F2F2"/>
      </patternFill>
    </fill>
    <fill>
      <patternFill patternType="solid">
        <fgColor rgb="FF4483AA"/>
        <bgColor rgb="FF4483AA"/>
      </patternFill>
    </fill>
    <fill>
      <patternFill patternType="solid">
        <fgColor rgb="FFC8D7E5"/>
        <bgColor rgb="FFC8D7E5"/>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59777D"/>
        <bgColor rgb="FF59777D"/>
      </patternFill>
    </fill>
    <fill>
      <patternFill patternType="solid">
        <fgColor rgb="FFDCDFE0"/>
        <bgColor rgb="FFDCDFE0"/>
      </patternFill>
    </fill>
    <fill>
      <patternFill patternType="solid">
        <fgColor rgb="FFED4D49"/>
        <bgColor rgb="FFED4D49"/>
      </patternFill>
    </fill>
    <fill>
      <patternFill patternType="solid">
        <fgColor rgb="FFFDE4DD"/>
        <bgColor rgb="FFFDE4DD"/>
      </patternFill>
    </fill>
    <fill>
      <patternFill patternType="solid">
        <fgColor rgb="FFD31F2B"/>
        <bgColor rgb="FFD31F2B"/>
      </patternFill>
    </fill>
    <fill>
      <patternFill patternType="solid">
        <fgColor rgb="FF149A4B"/>
        <bgColor rgb="FF149A4B"/>
      </patternFill>
    </fill>
    <fill>
      <patternFill patternType="solid">
        <fgColor rgb="FFE7EEE5"/>
        <bgColor rgb="FFE7EEE5"/>
      </patternFill>
    </fill>
    <fill>
      <patternFill patternType="solid">
        <fgColor rgb="FF5796BD"/>
        <bgColor rgb="FF5796BD"/>
      </patternFill>
    </fill>
    <fill>
      <patternFill patternType="solid">
        <fgColor rgb="FFA8D08D"/>
        <bgColor rgb="FFA8D08D"/>
      </patternFill>
    </fill>
    <fill>
      <patternFill patternType="solid">
        <fgColor rgb="FF8496B0"/>
        <bgColor rgb="FF8496B0"/>
      </patternFill>
    </fill>
    <fill>
      <patternFill patternType="solid">
        <fgColor rgb="FFFFC000"/>
        <bgColor rgb="FFFFC000"/>
      </patternFill>
    </fill>
    <fill>
      <patternFill patternType="solid">
        <fgColor rgb="FFEE5D59"/>
        <bgColor rgb="FFEE5D59"/>
      </patternFill>
    </fill>
    <fill>
      <patternFill patternType="solid">
        <fgColor rgb="FFDADADA"/>
        <bgColor rgb="FFDADADA"/>
      </patternFill>
    </fill>
    <fill>
      <patternFill patternType="solid">
        <fgColor rgb="FFA5A5A5"/>
        <bgColor rgb="FFA5A5A5"/>
      </patternFill>
    </fill>
    <fill>
      <patternFill patternType="solid">
        <fgColor rgb="FFFFFFCC"/>
        <bgColor rgb="FFFFFFCC"/>
      </patternFill>
    </fill>
    <fill>
      <patternFill patternType="solid">
        <fgColor rgb="FFED7D31"/>
        <bgColor rgb="FFED7D31"/>
      </patternFill>
    </fill>
    <fill>
      <patternFill patternType="solid">
        <fgColor rgb="FFFFE599"/>
        <bgColor rgb="FFFFE599"/>
      </patternFill>
    </fill>
    <fill>
      <patternFill patternType="solid">
        <fgColor rgb="FF4472C4"/>
        <bgColor rgb="FF4472C4"/>
      </patternFill>
    </fill>
    <fill>
      <patternFill patternType="solid">
        <fgColor rgb="FFB4C6E7"/>
        <bgColor rgb="FFB4C6E7"/>
      </patternFill>
    </fill>
    <fill>
      <patternFill patternType="solid">
        <fgColor rgb="FFCC66FF"/>
        <bgColor rgb="FFCC66FF"/>
      </patternFill>
    </fill>
    <fill>
      <patternFill patternType="solid">
        <fgColor rgb="FFD9BFD2"/>
        <bgColor rgb="FFD9BFD2"/>
      </patternFill>
    </fill>
    <fill>
      <patternFill patternType="solid">
        <fgColor rgb="FF7F7F7F"/>
        <bgColor rgb="FF7F7F7F"/>
      </patternFill>
    </fill>
  </fills>
  <borders count="118">
    <border/>
    <border>
      <left/>
      <right/>
      <top/>
      <bottom/>
    </border>
    <border>
      <left/>
      <top/>
      <bottom/>
    </border>
    <border>
      <right/>
      <top/>
      <bottom/>
    </border>
    <border>
      <top/>
      <bottom/>
    </border>
    <border>
      <right style="thin">
        <color theme="0"/>
      </right>
      <top/>
      <bottom/>
    </border>
    <border>
      <left/>
      <right style="thin">
        <color theme="0"/>
      </right>
      <top/>
      <bottom/>
    </border>
    <border>
      <left style="thin">
        <color theme="0"/>
      </left>
      <right style="thin">
        <color rgb="FF9CC2E5"/>
      </right>
      <top/>
      <bottom style="thin">
        <color theme="0"/>
      </bottom>
    </border>
    <border>
      <left/>
      <right style="thin">
        <color rgb="FF9CC2E5"/>
      </right>
      <top/>
      <bottom style="thin">
        <color theme="0"/>
      </bottom>
    </border>
    <border>
      <left style="thin">
        <color rgb="FF9CC2E5"/>
      </left>
      <right style="thin">
        <color rgb="FF9CC2E5"/>
      </right>
      <top/>
      <bottom style="thin">
        <color theme="0"/>
      </bottom>
    </border>
    <border>
      <left/>
      <right style="thin">
        <color rgb="FFBFBFBF"/>
      </right>
      <top/>
    </border>
    <border>
      <left style="thin">
        <color rgb="FFBFBFBF"/>
      </left>
      <right style="thin">
        <color rgb="FFBFBFBF"/>
      </right>
      <top/>
    </border>
    <border>
      <left style="thin">
        <color rgb="FFBFBFBF"/>
      </left>
      <right style="thin">
        <color rgb="FFBFBFBF"/>
      </right>
      <top/>
      <bottom style="thin">
        <color rgb="FFBFBFBF"/>
      </bottom>
    </border>
    <border>
      <left style="thin">
        <color rgb="FFBFBFBF"/>
      </left>
      <right/>
      <top/>
    </border>
    <border>
      <left/>
      <right style="thin">
        <color rgb="FFBFBFBF"/>
      </right>
    </border>
    <border>
      <left style="thin">
        <color rgb="FFBFBFBF"/>
      </left>
      <right style="thin">
        <color rgb="FFBFBFBF"/>
      </right>
    </border>
    <border>
      <left style="thin">
        <color rgb="FFBFBFBF"/>
      </left>
      <right style="thin">
        <color rgb="FFBFBFBF"/>
      </right>
      <top style="thin">
        <color rgb="FFBFBFBF"/>
      </top>
      <bottom style="thin">
        <color rgb="FFBFBFBF"/>
      </bottom>
    </border>
    <border>
      <left style="thin">
        <color rgb="FFBFBFBF"/>
      </left>
      <right/>
    </border>
    <border>
      <left/>
      <right style="thin">
        <color rgb="FFBFBFBF"/>
      </right>
      <bottom style="thin">
        <color rgb="FFBFBFBF"/>
      </bottom>
    </border>
    <border>
      <left style="thin">
        <color rgb="FFBFBFBF"/>
      </left>
      <right style="thin">
        <color rgb="FFBFBFBF"/>
      </right>
      <bottom style="thin">
        <color rgb="FFBFBFBF"/>
      </bottom>
    </border>
    <border>
      <left style="thin">
        <color rgb="FFBFBFBF"/>
      </left>
      <right style="thin">
        <color rgb="FFBFBFBF"/>
      </right>
      <top style="thin">
        <color rgb="FFBFBFBF"/>
      </top>
      <bottom/>
    </border>
    <border>
      <left style="thin">
        <color rgb="FFBFBFBF"/>
      </left>
      <right/>
      <bottom style="thin">
        <color rgb="FFBFBFBF"/>
      </bottom>
    </border>
    <border>
      <left style="thin">
        <color rgb="FFBFBFBF"/>
      </left>
      <right style="thin">
        <color rgb="FFBFBFBF"/>
      </right>
      <top style="thin">
        <color rgb="FFBFBFBF"/>
      </top>
    </border>
    <border>
      <left/>
      <right/>
      <top style="thin">
        <color rgb="FFBFBFBF"/>
      </top>
    </border>
    <border>
      <left/>
      <right/>
    </border>
    <border>
      <left/>
      <right/>
      <bottom style="thin">
        <color rgb="FFBFBFBF"/>
      </bottom>
    </border>
    <border>
      <left/>
      <right style="thin">
        <color rgb="FFBFBFBF"/>
      </right>
      <top style="thin">
        <color rgb="FFBFBFBF"/>
      </top>
    </border>
    <border>
      <left style="thin">
        <color rgb="FFBFBFBF"/>
      </left>
      <right style="thin">
        <color rgb="FFBFBFBF"/>
      </right>
      <bottom/>
    </border>
    <border>
      <left/>
      <right style="thin">
        <color rgb="FFBFBFBF"/>
      </right>
      <bottom/>
    </border>
    <border>
      <left style="thin">
        <color theme="0"/>
      </left>
      <top/>
      <bottom/>
    </border>
    <border>
      <left style="thin">
        <color theme="0"/>
      </left>
      <right/>
      <top/>
      <bottom/>
    </border>
    <border>
      <left/>
      <right/>
      <top/>
      <bottom style="thin">
        <color theme="0"/>
      </bottom>
    </border>
    <border>
      <left style="thin">
        <color rgb="FFA5A5A5"/>
      </left>
      <right/>
      <top/>
      <bottom style="thin">
        <color theme="0"/>
      </bottom>
    </border>
    <border>
      <left style="thin">
        <color rgb="FFA5A5A5"/>
      </left>
      <right/>
      <top/>
      <bottom/>
    </border>
    <border>
      <left style="thin">
        <color rgb="FFBFBFBF"/>
      </left>
      <right style="thin">
        <color rgb="FFBFBFBF"/>
      </right>
      <top/>
      <bottom/>
    </border>
    <border>
      <left style="thin">
        <color rgb="FFBFBFBF"/>
      </left>
      <right style="thin">
        <color rgb="FFA5A5A5"/>
      </right>
      <top style="thin">
        <color theme="0"/>
      </top>
      <bottom/>
    </border>
    <border>
      <left/>
      <right style="thin">
        <color rgb="FFBFBFBF"/>
      </right>
      <top/>
      <bottom/>
    </border>
    <border>
      <left style="thin">
        <color rgb="FFBFBFBF"/>
      </left>
      <right/>
      <top/>
      <bottom/>
    </border>
    <border>
      <left style="thin">
        <color rgb="FFF79790"/>
      </left>
      <right style="thin">
        <color rgb="FFF79790"/>
      </right>
      <top/>
      <bottom/>
    </border>
    <border>
      <left style="thin">
        <color rgb="FFF79790"/>
      </left>
      <right/>
      <top/>
      <bottom/>
    </border>
    <border>
      <left/>
      <right/>
      <top/>
    </border>
    <border>
      <left/>
      <right/>
      <bottom/>
    </border>
    <border>
      <left style="thin">
        <color rgb="FFBFBFBF"/>
      </left>
      <top style="thin">
        <color rgb="FFBFBFBF"/>
      </top>
      <bottom/>
    </border>
    <border>
      <top style="thin">
        <color rgb="FFBFBFBF"/>
      </top>
      <bottom/>
    </border>
    <border>
      <right/>
      <top style="thin">
        <color rgb="FFBFBFBF"/>
      </top>
      <bottom/>
    </border>
    <border>
      <left style="thin">
        <color theme="0"/>
      </left>
      <top style="thin">
        <color rgb="FFBFBFBF"/>
      </top>
      <bottom/>
    </border>
    <border>
      <right style="thin">
        <color theme="0"/>
      </right>
      <top style="thin">
        <color rgb="FFBFBFBF"/>
      </top>
      <bottom/>
    </border>
    <border>
      <left/>
      <right style="thin">
        <color rgb="FFBFBFBF"/>
      </right>
      <top style="thin">
        <color rgb="FFBFBFBF"/>
      </top>
      <bottom/>
    </border>
    <border>
      <left style="thin">
        <color rgb="FFBFBFBF"/>
      </left>
      <top style="thin">
        <color rgb="FFBFBFBF"/>
      </top>
      <bottom style="thin">
        <color rgb="FFBFBFBF"/>
      </bottom>
    </border>
    <border>
      <top style="thin">
        <color rgb="FFBFBFBF"/>
      </top>
      <bottom style="thin">
        <color rgb="FFBFBFBF"/>
      </bottom>
    </border>
    <border>
      <right style="thin">
        <color theme="0"/>
      </right>
      <top style="thin">
        <color rgb="FFBFBFBF"/>
      </top>
      <bottom style="thin">
        <color rgb="FFBFBFBF"/>
      </bottom>
    </border>
    <border>
      <left/>
      <top style="thin">
        <color rgb="FFBFBFBF"/>
      </top>
      <bottom style="thin">
        <color rgb="FFBFBFBF"/>
      </bottom>
    </border>
    <border>
      <right/>
      <top style="thin">
        <color rgb="FFBFBFBF"/>
      </top>
      <bottom style="thin">
        <color rgb="FFBFBFBF"/>
      </bottom>
    </border>
    <border>
      <left style="thin">
        <color theme="0"/>
      </left>
      <right style="thin">
        <color rgb="FFBFBFBF"/>
      </right>
      <top style="thin">
        <color rgb="FFBFBFBF"/>
      </top>
      <bottom style="thin">
        <color rgb="FFBFBFBF"/>
      </bottom>
    </border>
    <border>
      <left style="thin">
        <color rgb="FFB2D7BD"/>
      </left>
      <right style="thin">
        <color rgb="FFB2D7BD"/>
      </right>
      <top style="thin">
        <color rgb="FFBFBFBF"/>
      </top>
      <bottom/>
    </border>
    <border>
      <left style="thin">
        <color rgb="FFB2D7BD"/>
      </left>
      <right style="thin">
        <color rgb="FFB2D7BD"/>
      </right>
      <top style="thin">
        <color rgb="FFB2D7BD"/>
      </top>
      <bottom/>
    </border>
    <border>
      <left/>
      <right/>
      <top style="thin">
        <color rgb="FFBFBFBF"/>
      </top>
      <bottom/>
    </border>
    <border>
      <left/>
      <right/>
      <top style="thin">
        <color rgb="FF000000"/>
      </top>
      <bottom/>
    </border>
    <border>
      <left/>
      <right style="thin">
        <color rgb="FF000000"/>
      </right>
      <top style="thin">
        <color rgb="FF000000"/>
      </top>
      <bottom/>
    </border>
    <border>
      <left style="thin">
        <color rgb="FFD0CECE"/>
      </left>
      <right style="thin">
        <color rgb="FFD0CECE"/>
      </right>
      <top style="thin">
        <color rgb="FFD0CECE"/>
      </top>
      <bottom style="thin">
        <color rgb="FFD0CECE"/>
      </bottom>
    </border>
    <border>
      <top style="thin">
        <color rgb="FF000000"/>
      </top>
    </border>
    <border>
      <left style="thin">
        <color rgb="FFD0CECE"/>
      </left>
      <right style="thin">
        <color rgb="FFD0CECE"/>
      </right>
      <top/>
      <bottom style="thin">
        <color rgb="FFD0CECE"/>
      </bottom>
    </border>
    <border>
      <top style="thin">
        <color rgb="FFD8D8D8"/>
      </top>
      <bottom style="thin">
        <color rgb="FFD8D8D8"/>
      </bottom>
    </border>
    <border>
      <left style="thin">
        <color rgb="FFD0CECE"/>
      </left>
      <right/>
      <top/>
      <bottom style="thin">
        <color rgb="FFD0CECE"/>
      </bottom>
    </border>
    <border>
      <left style="thin">
        <color rgb="FFD8D8D8"/>
      </left>
      <right style="thin">
        <color rgb="FFD8D8D8"/>
      </right>
      <bottom style="thin">
        <color rgb="FFD8D8D8"/>
      </bottom>
    </border>
    <border>
      <left style="thin">
        <color rgb="FFD8D8D8"/>
      </left>
      <top style="thin">
        <color rgb="FFD8D8D8"/>
      </top>
      <bottom style="thin">
        <color rgb="FFD8D8D8"/>
      </bottom>
    </border>
    <border>
      <left style="thin">
        <color rgb="FFD0CECE"/>
      </left>
      <right/>
      <top style="thin">
        <color rgb="FFD0CECE"/>
      </top>
      <bottom style="thin">
        <color rgb="FFD0CECE"/>
      </bottom>
    </border>
    <border>
      <left style="thin">
        <color rgb="FFD8D8D8"/>
      </left>
      <right style="thin">
        <color rgb="FFD8D8D8"/>
      </right>
      <top style="thin">
        <color rgb="FFD8D8D8"/>
      </top>
      <bottom style="thin">
        <color rgb="FFD8D8D8"/>
      </bottom>
    </border>
    <border>
      <left style="thin">
        <color rgb="FFD8D8D8"/>
      </left>
      <right/>
      <top style="thin">
        <color rgb="FFD8D8D8"/>
      </top>
      <bottom style="thin">
        <color rgb="FFD8D8D8"/>
      </bottom>
    </border>
    <border>
      <left style="thin">
        <color rgb="FFAEABAB"/>
      </left>
      <right style="thin">
        <color rgb="FFAEABAB"/>
      </right>
      <top/>
      <bottom style="thin">
        <color rgb="FFAEABAB"/>
      </bottom>
    </border>
    <border>
      <left style="thin">
        <color rgb="FFAEABAB"/>
      </left>
      <right style="thin">
        <color rgb="FFAEABAB"/>
      </right>
      <bottom style="thin">
        <color rgb="FFAEABAB"/>
      </bottom>
    </border>
    <border>
      <left style="thin">
        <color rgb="FFAEABAB"/>
      </left>
      <right style="thin">
        <color rgb="FFAEABAB"/>
      </right>
      <top style="thin">
        <color rgb="FFAEABAB"/>
      </top>
      <bottom style="thin">
        <color rgb="FFAEABAB"/>
      </bottom>
    </border>
    <border>
      <top style="thin">
        <color rgb="FF000000"/>
      </top>
      <bottom style="thin">
        <color rgb="FF000000"/>
      </bottom>
    </border>
    <border>
      <left/>
      <right/>
      <top style="thin">
        <color rgb="FF000000"/>
      </top>
      <bottom style="thin">
        <color rgb="FF000000"/>
      </bottom>
    </border>
    <border>
      <left style="thin">
        <color rgb="FF000000"/>
      </left>
      <top style="thin">
        <color rgb="FFBDD6EE"/>
      </top>
      <bottom/>
    </border>
    <border>
      <top style="thin">
        <color rgb="FFBDD6EE"/>
      </top>
      <bottom/>
    </border>
    <border>
      <right style="thin">
        <color rgb="FF000000"/>
      </right>
      <top style="thin">
        <color rgb="FFBDD6EE"/>
      </top>
      <bottom/>
    </border>
    <border>
      <right/>
      <top style="thin">
        <color rgb="FFBDD6EE"/>
      </top>
      <bottom/>
    </border>
    <border>
      <left style="thin">
        <color rgb="FF9CC2E5"/>
      </left>
      <right style="thin">
        <color rgb="FF9CC2E5"/>
      </right>
      <top/>
      <bottom/>
    </border>
    <border>
      <left style="thin">
        <color rgb="FF9CC2E5"/>
      </left>
      <right/>
      <top/>
      <bottom/>
    </border>
    <border>
      <right style="thin">
        <color rgb="FFBFBFBF"/>
      </right>
      <top/>
      <bottom/>
    </border>
    <border>
      <left style="thin">
        <color rgb="FFBFBFBF"/>
      </left>
      <top/>
      <bottom/>
    </border>
    <border>
      <left/>
      <right style="thin">
        <color rgb="FFEE9886"/>
      </right>
      <top/>
      <bottom/>
    </border>
    <border>
      <left style="thin">
        <color rgb="FFEE9886"/>
      </left>
      <right/>
      <top/>
      <bottom/>
    </border>
    <border>
      <right style="thin">
        <color rgb="FFBFBFBF"/>
      </right>
      <top style="thin">
        <color rgb="FFBFBFBF"/>
      </top>
      <bottom/>
    </border>
    <border>
      <left/>
      <right style="thin">
        <color rgb="FFB2D7BD"/>
      </right>
      <top/>
      <bottom/>
    </border>
    <border>
      <left style="thin">
        <color rgb="FFB2D7BD"/>
      </left>
      <right style="thin">
        <color rgb="FFB2D7BD"/>
      </right>
      <top/>
      <bottom/>
    </border>
    <border>
      <left style="thin">
        <color rgb="FFAEABAB"/>
      </left>
      <right/>
      <top style="thin">
        <color rgb="FFAEABAB"/>
      </top>
      <bottom style="thin">
        <color rgb="FFAEABAB"/>
      </bottom>
    </border>
    <border>
      <left/>
      <right style="thin">
        <color rgb="FFAEABAB"/>
      </right>
      <top style="thin">
        <color rgb="FFAEABAB"/>
      </top>
      <bottom style="thin">
        <color rgb="FFAEABAB"/>
      </bottom>
    </border>
    <border>
      <left style="thin">
        <color rgb="FFAEABAB"/>
      </left>
      <right style="thin">
        <color rgb="FFAEABAB"/>
      </right>
      <top style="thin">
        <color rgb="FFAEABAB"/>
      </top>
      <bottom/>
    </border>
    <border>
      <left style="thin">
        <color rgb="FFAEABAB"/>
      </left>
      <top style="thin">
        <color rgb="FFAEABAB"/>
      </top>
      <bottom/>
    </border>
    <border>
      <right style="thin">
        <color rgb="FFAEABAB"/>
      </right>
      <top style="thin">
        <color rgb="FFAEABAB"/>
      </top>
      <bottom/>
    </border>
    <border>
      <left style="thin">
        <color rgb="FFAEABAB"/>
      </left>
      <right/>
      <top style="thin">
        <color rgb="FFAEABAB"/>
      </top>
      <bottom/>
    </border>
    <border>
      <left/>
      <right style="thin">
        <color rgb="FFAEABAB"/>
      </right>
      <top style="thin">
        <color rgb="FFAEABAB"/>
      </top>
      <bottom/>
    </border>
    <border>
      <left style="thin">
        <color rgb="FFAEABAB"/>
      </left>
      <top style="thin">
        <color rgb="FFAEABAB"/>
      </top>
      <bottom style="thin">
        <color rgb="FFAEABAB"/>
      </bottom>
    </border>
    <border>
      <top style="thin">
        <color rgb="FFAEABAB"/>
      </top>
      <bottom style="thin">
        <color rgb="FFAEABAB"/>
      </bottom>
    </border>
    <border>
      <right style="thin">
        <color rgb="FFAEABAB"/>
      </right>
      <top style="thin">
        <color rgb="FFAEABAB"/>
      </top>
      <bottom style="thin">
        <color rgb="FFAEABAB"/>
      </bottom>
    </border>
    <border>
      <left style="thin">
        <color rgb="FFAEABAB"/>
      </left>
      <right style="thin">
        <color rgb="FFAEABAB"/>
      </right>
      <top/>
    </border>
    <border>
      <left style="thin">
        <color rgb="FFAEABAB"/>
      </left>
      <right/>
      <top/>
      <bottom style="thin">
        <color rgb="FFAEABAB"/>
      </bottom>
    </border>
    <border>
      <left/>
      <right style="thin">
        <color rgb="FFAEABAB"/>
      </right>
      <top/>
      <bottom style="thin">
        <color rgb="FFAEABAB"/>
      </bottom>
    </border>
    <border>
      <left style="thin">
        <color rgb="FFAEABAB"/>
      </left>
      <right style="thin">
        <color rgb="FFAEABAB"/>
      </right>
    </border>
    <border>
      <left style="thin">
        <color rgb="FFAEABAB"/>
      </left>
      <right style="thin">
        <color rgb="FFAEABAB"/>
      </right>
      <top style="thin">
        <color rgb="FFAEABAB"/>
      </top>
    </border>
    <border>
      <left style="thin">
        <color rgb="FFAEABAB"/>
      </left>
      <top style="thin">
        <color rgb="FFAEABAB"/>
      </top>
    </border>
    <border>
      <left style="thin">
        <color rgb="FFAEABAB"/>
      </left>
      <bottom style="thin">
        <color rgb="FFAEABAB"/>
      </bottom>
    </border>
    <border>
      <top style="thin">
        <color rgb="FFAEABAB"/>
      </top>
      <bottom/>
    </border>
    <border>
      <left style="thin">
        <color rgb="FFD0CECE"/>
      </left>
      <right style="thin">
        <color rgb="FFD0CECE"/>
      </right>
      <top/>
      <bottom/>
    </border>
    <border>
      <left/>
      <right style="thin">
        <color rgb="FFAEABAB"/>
      </right>
      <top/>
      <bottom/>
    </border>
    <border>
      <left style="thin">
        <color rgb="FFAEABAB"/>
      </left>
      <right style="thin">
        <color rgb="FFAEABAB"/>
      </right>
      <top/>
      <bottom/>
    </border>
    <border>
      <left style="thin">
        <color rgb="FFAEABAB"/>
      </left>
      <right/>
      <top/>
      <bottom/>
    </border>
    <border>
      <left style="thin">
        <color rgb="FFD0CECE"/>
      </left>
      <right/>
      <top/>
      <bottom/>
    </border>
    <border>
      <left style="thin">
        <color rgb="FFAEABAB"/>
      </left>
      <right/>
      <top/>
    </border>
    <border>
      <left style="thin">
        <color rgb="FFAEABAB"/>
      </left>
      <right/>
      <bottom/>
    </border>
    <border>
      <left style="thin">
        <color rgb="FFAEABAB"/>
      </left>
      <right style="thin">
        <color rgb="FFAEABAB"/>
      </right>
      <bottom/>
    </border>
    <border>
      <right style="thin">
        <color rgb="FFAEABAB"/>
      </right>
      <top/>
      <bottom/>
    </border>
    <border>
      <left style="thin">
        <color rgb="FFAEABAB"/>
      </left>
      <top/>
      <bottom/>
    </border>
    <border>
      <left style="thin">
        <color rgb="FFEE9886"/>
      </left>
      <right style="thin">
        <color rgb="FFEE9886"/>
      </right>
      <top/>
      <bottom/>
    </border>
    <border>
      <left style="thin">
        <color rgb="FFAEABAB"/>
      </left>
      <right/>
      <bottom style="thin">
        <color rgb="FFAEABAB"/>
      </bottom>
    </border>
    <border>
      <left style="thin">
        <color rgb="FFB2D7BD"/>
      </left>
      <right/>
      <top/>
      <bottom/>
    </border>
  </borders>
  <cellStyleXfs count="1">
    <xf borderId="0" fillId="0" fontId="0" numFmtId="0" applyAlignment="1" applyFont="1"/>
  </cellStyleXfs>
  <cellXfs count="401">
    <xf borderId="0" fillId="0" fontId="0" numFmtId="0" xfId="0" applyAlignment="1" applyFont="1">
      <alignment readingOrder="0" shrinkToFit="0" vertical="bottom" wrapText="0"/>
    </xf>
    <xf borderId="0" fillId="0" fontId="1" numFmtId="0" xfId="0" applyAlignment="1" applyFont="1">
      <alignment horizontal="left" vertical="center"/>
    </xf>
    <xf borderId="0" fillId="0" fontId="2" numFmtId="0" xfId="0" applyAlignment="1" applyFont="1">
      <alignment horizontal="left" vertical="center"/>
    </xf>
    <xf borderId="0" fillId="0" fontId="3" numFmtId="0" xfId="0" applyAlignment="1" applyFont="1">
      <alignment horizontal="left" vertical="center"/>
    </xf>
    <xf borderId="0" fillId="0" fontId="4" numFmtId="0" xfId="0" applyAlignment="1" applyFont="1">
      <alignment horizontal="left" vertical="center"/>
    </xf>
    <xf borderId="0" fillId="0" fontId="5" numFmtId="0" xfId="0" applyAlignment="1" applyFont="1">
      <alignment horizontal="left" vertical="center"/>
    </xf>
    <xf borderId="0" fillId="0" fontId="6" numFmtId="0" xfId="0" applyFont="1"/>
    <xf borderId="0" fillId="0" fontId="3" numFmtId="0" xfId="0" applyAlignment="1" applyFont="1">
      <alignment vertical="center"/>
    </xf>
    <xf quotePrefix="1" borderId="0" fillId="0" fontId="3" numFmtId="0" xfId="0" applyAlignment="1" applyFont="1">
      <alignment horizontal="left" vertical="center"/>
    </xf>
    <xf borderId="0" fillId="0" fontId="7" numFmtId="0" xfId="0" applyAlignment="1" applyFont="1">
      <alignment horizontal="left" vertical="center"/>
    </xf>
    <xf borderId="1" fillId="2" fontId="8" numFmtId="0" xfId="0" applyAlignment="1" applyBorder="1" applyFill="1" applyFont="1">
      <alignment horizontal="left" vertical="top"/>
    </xf>
    <xf borderId="1" fillId="2" fontId="8" numFmtId="0" xfId="0" applyAlignment="1" applyBorder="1" applyFont="1">
      <alignment horizontal="left" shrinkToFit="0" vertical="top" wrapText="1"/>
    </xf>
    <xf borderId="1" fillId="2" fontId="9" numFmtId="0" xfId="0" applyAlignment="1" applyBorder="1" applyFont="1">
      <alignment horizontal="left" shrinkToFit="0" vertical="top" wrapText="1"/>
    </xf>
    <xf borderId="1" fillId="2" fontId="9" numFmtId="0" xfId="0" applyAlignment="1" applyBorder="1" applyFont="1">
      <alignment horizontal="center" shrinkToFit="0" vertical="center" wrapText="1"/>
    </xf>
    <xf borderId="1" fillId="2" fontId="8" numFmtId="2" xfId="0" applyAlignment="1" applyBorder="1" applyFont="1" applyNumberFormat="1">
      <alignment horizontal="center" vertical="center"/>
    </xf>
    <xf borderId="1" fillId="2" fontId="10" numFmtId="0" xfId="0" applyAlignment="1" applyBorder="1" applyFont="1">
      <alignment horizontal="left" vertical="top"/>
    </xf>
    <xf borderId="2" fillId="2" fontId="11" numFmtId="0" xfId="0" applyAlignment="1" applyBorder="1" applyFont="1">
      <alignment horizontal="center" shrinkToFit="0" vertical="center" wrapText="1"/>
    </xf>
    <xf borderId="3" fillId="0" fontId="12" numFmtId="0" xfId="0" applyBorder="1" applyFont="1"/>
    <xf borderId="1" fillId="2" fontId="11" numFmtId="164" xfId="0" applyAlignment="1" applyBorder="1" applyFont="1" applyNumberFormat="1">
      <alignment shrinkToFit="0" vertical="center" wrapText="1"/>
    </xf>
    <xf borderId="1" fillId="2" fontId="13" numFmtId="164" xfId="0" applyAlignment="1" applyBorder="1" applyFont="1" applyNumberFormat="1">
      <alignment horizontal="center" shrinkToFit="0" vertical="center" wrapText="1"/>
    </xf>
    <xf borderId="2" fillId="2" fontId="13" numFmtId="0" xfId="0" applyAlignment="1" applyBorder="1" applyFont="1">
      <alignment horizontal="center" shrinkToFit="0" vertical="center" wrapText="1"/>
    </xf>
    <xf borderId="1" fillId="2" fontId="8" numFmtId="14" xfId="0" applyAlignment="1" applyBorder="1" applyFont="1" applyNumberFormat="1">
      <alignment horizontal="center" shrinkToFit="0" vertical="center" wrapText="1"/>
    </xf>
    <xf borderId="2" fillId="3" fontId="14" numFmtId="0" xfId="0" applyAlignment="1" applyBorder="1" applyFill="1" applyFont="1">
      <alignment horizontal="center" shrinkToFit="0" vertical="center" wrapText="1"/>
    </xf>
    <xf borderId="4" fillId="0" fontId="12" numFmtId="0" xfId="0" applyBorder="1" applyFont="1"/>
    <xf borderId="5" fillId="0" fontId="12" numFmtId="0" xfId="0" applyBorder="1" applyFont="1"/>
    <xf borderId="1" fillId="3" fontId="14" numFmtId="165" xfId="0" applyAlignment="1" applyBorder="1" applyFont="1" applyNumberFormat="1">
      <alignment horizontal="center" shrinkToFit="0" vertical="center" wrapText="1"/>
    </xf>
    <xf borderId="1" fillId="2" fontId="15" numFmtId="0" xfId="0" applyAlignment="1" applyBorder="1" applyFont="1">
      <alignment horizontal="left" vertical="center"/>
    </xf>
    <xf borderId="6" fillId="4" fontId="16" numFmtId="0" xfId="0" applyAlignment="1" applyBorder="1" applyFill="1" applyFont="1">
      <alignment horizontal="center" shrinkToFit="0" vertical="center" wrapText="1"/>
    </xf>
    <xf borderId="7" fillId="4" fontId="16" numFmtId="0" xfId="0" applyAlignment="1" applyBorder="1" applyFont="1">
      <alignment horizontal="center" shrinkToFit="0" vertical="center" wrapText="1"/>
    </xf>
    <xf borderId="8" fillId="4" fontId="16" numFmtId="0" xfId="0" applyAlignment="1" applyBorder="1" applyFont="1">
      <alignment horizontal="center" shrinkToFit="0" vertical="center" wrapText="1"/>
    </xf>
    <xf borderId="9" fillId="4" fontId="16" numFmtId="0" xfId="0" applyAlignment="1" applyBorder="1" applyFont="1">
      <alignment horizontal="center" shrinkToFit="0" vertical="center" wrapText="1"/>
    </xf>
    <xf borderId="1" fillId="4" fontId="16" numFmtId="165" xfId="0" applyAlignment="1" applyBorder="1" applyFont="1" applyNumberFormat="1">
      <alignment horizontal="center" shrinkToFit="0" vertical="center" wrapText="1"/>
    </xf>
    <xf borderId="1" fillId="2" fontId="17" numFmtId="0" xfId="0" applyAlignment="1" applyBorder="1" applyFont="1">
      <alignment horizontal="center" shrinkToFit="0" vertical="center" wrapText="1"/>
    </xf>
    <xf borderId="1" fillId="2" fontId="17" numFmtId="0" xfId="0" applyAlignment="1" applyBorder="1" applyFont="1">
      <alignment horizontal="left" vertical="center"/>
    </xf>
    <xf borderId="1" fillId="2" fontId="17" numFmtId="0" xfId="0" applyAlignment="1" applyBorder="1" applyFont="1">
      <alignment horizontal="left" shrinkToFit="0" vertical="center" wrapText="1"/>
    </xf>
    <xf borderId="10" fillId="5" fontId="18" numFmtId="0" xfId="0" applyAlignment="1" applyBorder="1" applyFill="1" applyFont="1">
      <alignment horizontal="center" shrinkToFit="0" vertical="center" wrapText="1"/>
    </xf>
    <xf borderId="11" fillId="5" fontId="18" numFmtId="0" xfId="0" applyAlignment="1" applyBorder="1" applyFont="1">
      <alignment horizontal="center" shrinkToFit="0" vertical="center" wrapText="1"/>
    </xf>
    <xf borderId="12" fillId="5" fontId="18" numFmtId="0" xfId="0" applyAlignment="1" applyBorder="1" applyFont="1">
      <alignment shrinkToFit="0" vertical="center" wrapText="1"/>
    </xf>
    <xf borderId="12" fillId="5" fontId="19" numFmtId="0" xfId="0" applyAlignment="1" applyBorder="1" applyFont="1">
      <alignment shrinkToFit="0" vertical="center" wrapText="1"/>
    </xf>
    <xf borderId="12" fillId="5" fontId="19" numFmtId="0" xfId="0" applyAlignment="1" applyBorder="1" applyFont="1">
      <alignment horizontal="center" shrinkToFit="0" vertical="center" wrapText="1"/>
    </xf>
    <xf borderId="13" fillId="6" fontId="19" numFmtId="165" xfId="0" applyAlignment="1" applyBorder="1" applyFill="1" applyFont="1" applyNumberFormat="1">
      <alignment horizontal="center" vertical="center"/>
    </xf>
    <xf borderId="14" fillId="0" fontId="12" numFmtId="0" xfId="0" applyBorder="1" applyFont="1"/>
    <xf borderId="15" fillId="0" fontId="12" numFmtId="0" xfId="0" applyBorder="1" applyFont="1"/>
    <xf borderId="16" fillId="5" fontId="18" numFmtId="0" xfId="0" applyAlignment="1" applyBorder="1" applyFont="1">
      <alignment horizontal="left" shrinkToFit="0" vertical="center" wrapText="1"/>
    </xf>
    <xf borderId="16" fillId="5" fontId="19" numFmtId="0" xfId="0" applyAlignment="1" applyBorder="1" applyFont="1">
      <alignment shrinkToFit="0" vertical="center" wrapText="1"/>
    </xf>
    <xf borderId="16" fillId="5" fontId="19" numFmtId="0" xfId="0" applyAlignment="1" applyBorder="1" applyFont="1">
      <alignment horizontal="center" shrinkToFit="0" vertical="center" wrapText="1"/>
    </xf>
    <xf borderId="17" fillId="0" fontId="12" numFmtId="0" xfId="0" applyBorder="1" applyFont="1"/>
    <xf borderId="18" fillId="0" fontId="12" numFmtId="0" xfId="0" applyBorder="1" applyFont="1"/>
    <xf borderId="19" fillId="0" fontId="12" numFmtId="0" xfId="0" applyBorder="1" applyFont="1"/>
    <xf borderId="20" fillId="5" fontId="18" numFmtId="0" xfId="0" applyAlignment="1" applyBorder="1" applyFont="1">
      <alignment shrinkToFit="0" vertical="center" wrapText="1"/>
    </xf>
    <xf borderId="20" fillId="5" fontId="19" numFmtId="0" xfId="0" applyAlignment="1" applyBorder="1" applyFont="1">
      <alignment shrinkToFit="0" vertical="center" wrapText="1"/>
    </xf>
    <xf borderId="20" fillId="7" fontId="19" numFmtId="0" xfId="0" applyAlignment="1" applyBorder="1" applyFill="1" applyFont="1">
      <alignment shrinkToFit="0" vertical="center" wrapText="1"/>
    </xf>
    <xf borderId="20" fillId="5" fontId="19" numFmtId="0" xfId="0" applyAlignment="1" applyBorder="1" applyFont="1">
      <alignment horizontal="center" shrinkToFit="0" vertical="center" wrapText="1"/>
    </xf>
    <xf borderId="21" fillId="0" fontId="12" numFmtId="0" xfId="0" applyBorder="1" applyFont="1"/>
    <xf borderId="22" fillId="5" fontId="18" numFmtId="0" xfId="0" applyAlignment="1" applyBorder="1" applyFont="1">
      <alignment horizontal="center" shrinkToFit="0" vertical="center" wrapText="1"/>
    </xf>
    <xf borderId="1" fillId="6" fontId="18" numFmtId="0" xfId="0" applyAlignment="1" applyBorder="1" applyFont="1">
      <alignment shrinkToFit="0" vertical="center" wrapText="1"/>
    </xf>
    <xf borderId="1" fillId="6" fontId="19" numFmtId="0" xfId="0" applyAlignment="1" applyBorder="1" applyFont="1">
      <alignment shrinkToFit="0" vertical="center" wrapText="1"/>
    </xf>
    <xf borderId="1" fillId="6" fontId="19" numFmtId="0" xfId="0" applyAlignment="1" applyBorder="1" applyFont="1">
      <alignment horizontal="center" shrinkToFit="0" vertical="center" wrapText="1"/>
    </xf>
    <xf borderId="23" fillId="6" fontId="19" numFmtId="165" xfId="0" applyAlignment="1" applyBorder="1" applyFont="1" applyNumberFormat="1">
      <alignment horizontal="center" vertical="center"/>
    </xf>
    <xf borderId="24" fillId="0" fontId="12" numFmtId="0" xfId="0" applyBorder="1" applyFont="1"/>
    <xf borderId="16" fillId="5" fontId="18" numFmtId="0" xfId="0" applyAlignment="1" applyBorder="1" applyFont="1">
      <alignment shrinkToFit="0" vertical="center" wrapText="1"/>
    </xf>
    <xf borderId="16" fillId="7" fontId="19" numFmtId="0" xfId="0" applyAlignment="1" applyBorder="1" applyFont="1">
      <alignment shrinkToFit="0" vertical="center" wrapText="1"/>
    </xf>
    <xf borderId="16" fillId="0" fontId="18" numFmtId="0" xfId="0" applyAlignment="1" applyBorder="1" applyFont="1">
      <alignment shrinkToFit="0" vertical="center" wrapText="1"/>
    </xf>
    <xf borderId="22" fillId="0" fontId="18" numFmtId="0" xfId="0" applyAlignment="1" applyBorder="1" applyFont="1">
      <alignment shrinkToFit="0" vertical="center" wrapText="1"/>
    </xf>
    <xf borderId="22" fillId="0" fontId="19" numFmtId="0" xfId="0" applyAlignment="1" applyBorder="1" applyFont="1">
      <alignment horizontal="center" shrinkToFit="0" vertical="center" wrapText="1"/>
    </xf>
    <xf borderId="25" fillId="0" fontId="12" numFmtId="0" xfId="0" applyBorder="1" applyFont="1"/>
    <xf borderId="22" fillId="0" fontId="18" numFmtId="0" xfId="0" applyAlignment="1" applyBorder="1" applyFont="1">
      <alignment horizontal="center" shrinkToFit="0" vertical="center" wrapText="1"/>
    </xf>
    <xf borderId="12" fillId="7" fontId="18" numFmtId="0" xfId="0" applyAlignment="1" applyBorder="1" applyFont="1">
      <alignment shrinkToFit="0" vertical="center" wrapText="1"/>
    </xf>
    <xf borderId="19" fillId="0" fontId="19" numFmtId="0" xfId="0" applyAlignment="1" applyBorder="1" applyFont="1">
      <alignment shrinkToFit="0" vertical="center" wrapText="1"/>
    </xf>
    <xf borderId="12" fillId="7" fontId="19" numFmtId="0" xfId="0" applyAlignment="1" applyBorder="1" applyFont="1">
      <alignment shrinkToFit="0" vertical="center" wrapText="1"/>
    </xf>
    <xf borderId="19" fillId="0" fontId="19" numFmtId="0" xfId="0" applyAlignment="1" applyBorder="1" applyFont="1">
      <alignment horizontal="center" shrinkToFit="0" vertical="center" wrapText="1"/>
    </xf>
    <xf borderId="26" fillId="6" fontId="19" numFmtId="165" xfId="0" applyAlignment="1" applyBorder="1" applyFont="1" applyNumberFormat="1">
      <alignment horizontal="center" vertical="center"/>
    </xf>
    <xf borderId="12" fillId="5" fontId="9" numFmtId="0" xfId="0" applyAlignment="1" applyBorder="1" applyFont="1">
      <alignment shrinkToFit="0" vertical="center" wrapText="1"/>
    </xf>
    <xf borderId="27" fillId="0" fontId="12" numFmtId="0" xfId="0" applyBorder="1" applyFont="1"/>
    <xf borderId="28" fillId="0" fontId="12" numFmtId="0" xfId="0" applyBorder="1" applyFont="1"/>
    <xf borderId="2" fillId="8" fontId="14" numFmtId="0" xfId="0" applyAlignment="1" applyBorder="1" applyFill="1" applyFont="1">
      <alignment horizontal="center" shrinkToFit="0" vertical="center" wrapText="1"/>
    </xf>
    <xf borderId="29" fillId="8" fontId="14" numFmtId="0" xfId="0" applyAlignment="1" applyBorder="1" applyFont="1">
      <alignment horizontal="center" shrinkToFit="0" vertical="center" wrapText="1"/>
    </xf>
    <xf borderId="30" fillId="8" fontId="14" numFmtId="165" xfId="0" applyAlignment="1" applyBorder="1" applyFont="1" applyNumberFormat="1">
      <alignment horizontal="center" shrinkToFit="0" vertical="center" wrapText="1"/>
    </xf>
    <xf borderId="6" fillId="9" fontId="20" numFmtId="0" xfId="0" applyAlignment="1" applyBorder="1" applyFill="1" applyFont="1">
      <alignment horizontal="center" shrinkToFit="0" vertical="center" wrapText="1"/>
    </xf>
    <xf borderId="7" fillId="9" fontId="20" numFmtId="0" xfId="0" applyAlignment="1" applyBorder="1" applyFont="1">
      <alignment horizontal="center" shrinkToFit="0" vertical="center" wrapText="1"/>
    </xf>
    <xf borderId="8" fillId="9" fontId="20" numFmtId="0" xfId="0" applyAlignment="1" applyBorder="1" applyFont="1">
      <alignment horizontal="center" shrinkToFit="0" vertical="center" wrapText="1"/>
    </xf>
    <xf borderId="31" fillId="9" fontId="20" numFmtId="0" xfId="0" applyAlignment="1" applyBorder="1" applyFont="1">
      <alignment horizontal="center" shrinkToFit="0" vertical="center" wrapText="1"/>
    </xf>
    <xf borderId="32" fillId="9" fontId="20" numFmtId="0" xfId="0" applyAlignment="1" applyBorder="1" applyFont="1">
      <alignment horizontal="center" shrinkToFit="0" vertical="center" wrapText="1"/>
    </xf>
    <xf borderId="33" fillId="9" fontId="20" numFmtId="165" xfId="0" applyAlignment="1" applyBorder="1" applyFont="1" applyNumberFormat="1">
      <alignment horizontal="center" shrinkToFit="0" vertical="center" wrapText="1"/>
    </xf>
    <xf borderId="34" fillId="5" fontId="18" numFmtId="0" xfId="0" applyAlignment="1" applyBorder="1" applyFont="1">
      <alignment shrinkToFit="0" vertical="center" wrapText="1"/>
    </xf>
    <xf borderId="34" fillId="5" fontId="19" numFmtId="0" xfId="0" applyAlignment="1" applyBorder="1" applyFont="1">
      <alignment shrinkToFit="0" vertical="center" wrapText="1"/>
    </xf>
    <xf borderId="34" fillId="7" fontId="19" numFmtId="0" xfId="0" applyAlignment="1" applyBorder="1" applyFont="1">
      <alignment shrinkToFit="0" vertical="center" wrapText="1"/>
    </xf>
    <xf borderId="35" fillId="7" fontId="19" numFmtId="0" xfId="0" applyAlignment="1" applyBorder="1" applyFont="1">
      <alignment shrinkToFit="0" vertical="center" wrapText="1"/>
    </xf>
    <xf borderId="36" fillId="7" fontId="19" numFmtId="0" xfId="0" applyAlignment="1" applyBorder="1" applyFont="1">
      <alignment shrinkToFit="0" vertical="center" wrapText="1"/>
    </xf>
    <xf borderId="34" fillId="5" fontId="19" numFmtId="0" xfId="0" applyAlignment="1" applyBorder="1" applyFont="1">
      <alignment horizontal="center" shrinkToFit="0" vertical="center" wrapText="1"/>
    </xf>
    <xf borderId="12" fillId="6" fontId="19" numFmtId="165" xfId="0" applyAlignment="1" applyBorder="1" applyFont="1" applyNumberFormat="1">
      <alignment horizontal="center" vertical="center"/>
    </xf>
    <xf borderId="6" fillId="6" fontId="19" numFmtId="0" xfId="0" applyAlignment="1" applyBorder="1" applyFont="1">
      <alignment horizontal="center" shrinkToFit="0" vertical="center" wrapText="1"/>
    </xf>
    <xf borderId="16" fillId="5" fontId="9" numFmtId="0" xfId="0" applyAlignment="1" applyBorder="1" applyFont="1">
      <alignment shrinkToFit="0" vertical="center" wrapText="1"/>
    </xf>
    <xf borderId="20" fillId="5" fontId="9" numFmtId="0" xfId="0" applyAlignment="1" applyBorder="1" applyFont="1">
      <alignment shrinkToFit="0" vertical="center" wrapText="1"/>
    </xf>
    <xf borderId="26" fillId="6" fontId="19" numFmtId="165" xfId="0" applyAlignment="1" applyBorder="1" applyFont="1" applyNumberFormat="1">
      <alignment horizontal="center" shrinkToFit="0" vertical="center" wrapText="1"/>
    </xf>
    <xf borderId="1" fillId="2" fontId="10" numFmtId="166" xfId="0" applyAlignment="1" applyBorder="1" applyFont="1" applyNumberFormat="1">
      <alignment horizontal="left" vertical="top"/>
    </xf>
    <xf borderId="2" fillId="10" fontId="14" numFmtId="0" xfId="0" applyAlignment="1" applyBorder="1" applyFill="1" applyFont="1">
      <alignment horizontal="center" shrinkToFit="0" vertical="center" wrapText="1"/>
    </xf>
    <xf borderId="29" fillId="10" fontId="14" numFmtId="0" xfId="0" applyAlignment="1" applyBorder="1" applyFont="1">
      <alignment horizontal="center" shrinkToFit="0" vertical="center" wrapText="1"/>
    </xf>
    <xf borderId="1" fillId="10" fontId="14" numFmtId="165" xfId="0" applyAlignment="1" applyBorder="1" applyFont="1" applyNumberFormat="1">
      <alignment horizontal="center" shrinkToFit="0" vertical="center" wrapText="1"/>
    </xf>
    <xf borderId="37" fillId="11" fontId="21" numFmtId="0" xfId="0" applyAlignment="1" applyBorder="1" applyFill="1" applyFont="1">
      <alignment horizontal="center" shrinkToFit="0" vertical="center" wrapText="1"/>
    </xf>
    <xf borderId="38" fillId="11" fontId="21" numFmtId="0" xfId="0" applyAlignment="1" applyBorder="1" applyFont="1">
      <alignment horizontal="center" shrinkToFit="0" vertical="center" wrapText="1"/>
    </xf>
    <xf borderId="1" fillId="11" fontId="21" numFmtId="0" xfId="0" applyAlignment="1" applyBorder="1" applyFont="1">
      <alignment horizontal="center" shrinkToFit="0" vertical="center" wrapText="1"/>
    </xf>
    <xf borderId="39" fillId="11" fontId="21" numFmtId="165" xfId="0" applyAlignment="1" applyBorder="1" applyFont="1" applyNumberFormat="1">
      <alignment horizontal="center" shrinkToFit="0" vertical="center" wrapText="1"/>
    </xf>
    <xf borderId="11" fillId="7" fontId="18" numFmtId="0" xfId="0" applyAlignment="1" applyBorder="1" applyFont="1">
      <alignment shrinkToFit="0" vertical="center" wrapText="1"/>
    </xf>
    <xf borderId="11" fillId="5" fontId="19" numFmtId="0" xfId="0" applyAlignment="1" applyBorder="1" applyFont="1">
      <alignment horizontal="left" shrinkToFit="0" vertical="center" wrapText="1"/>
    </xf>
    <xf borderId="11" fillId="5" fontId="9" numFmtId="0" xfId="0" applyAlignment="1" applyBorder="1" applyFont="1">
      <alignment horizontal="center" shrinkToFit="0" vertical="center" wrapText="1"/>
    </xf>
    <xf borderId="11" fillId="5" fontId="19" numFmtId="0" xfId="0" applyAlignment="1" applyBorder="1" applyFont="1">
      <alignment horizontal="center" shrinkToFit="0" vertical="center" wrapText="1"/>
    </xf>
    <xf borderId="11" fillId="7" fontId="18" numFmtId="0" xfId="0" applyAlignment="1" applyBorder="1" applyFont="1">
      <alignment horizontal="center" shrinkToFit="0" vertical="center" wrapText="1"/>
    </xf>
    <xf borderId="40" fillId="7" fontId="18" numFmtId="0" xfId="0" applyAlignment="1" applyBorder="1" applyFont="1">
      <alignment horizontal="center" shrinkToFit="0" vertical="center" wrapText="1"/>
    </xf>
    <xf borderId="10" fillId="6" fontId="19" numFmtId="165" xfId="0" applyAlignment="1" applyBorder="1" applyFont="1" applyNumberFormat="1">
      <alignment horizontal="center" vertical="center"/>
    </xf>
    <xf borderId="41" fillId="0" fontId="12" numFmtId="0" xfId="0" applyBorder="1" applyFont="1"/>
    <xf borderId="22" fillId="7" fontId="18" numFmtId="0" xfId="0" applyAlignment="1" applyBorder="1" applyFont="1">
      <alignment horizontal="center" shrinkToFit="0" vertical="center" wrapText="1"/>
    </xf>
    <xf borderId="1" fillId="6" fontId="9" numFmtId="0" xfId="0" applyAlignment="1" applyBorder="1" applyFont="1">
      <alignment shrinkToFit="0" vertical="center" wrapText="1"/>
    </xf>
    <xf borderId="1" fillId="6" fontId="8" numFmtId="0" xfId="0" applyAlignment="1" applyBorder="1" applyFont="1">
      <alignment horizontal="center" shrinkToFit="0" vertical="center" wrapText="1"/>
    </xf>
    <xf borderId="34" fillId="5" fontId="9" numFmtId="0" xfId="0" applyAlignment="1" applyBorder="1" applyFont="1">
      <alignment shrinkToFit="0" vertical="center" wrapText="1"/>
    </xf>
    <xf borderId="34" fillId="5" fontId="8" numFmtId="0" xfId="0" applyAlignment="1" applyBorder="1" applyFont="1">
      <alignment horizontal="center" shrinkToFit="0" vertical="center" wrapText="1"/>
    </xf>
    <xf borderId="22" fillId="5" fontId="22" numFmtId="0" xfId="0" applyAlignment="1" applyBorder="1" applyFont="1">
      <alignment horizontal="center" shrinkToFit="0" vertical="center" wrapText="1"/>
    </xf>
    <xf borderId="1" fillId="6" fontId="22" numFmtId="0" xfId="0" applyAlignment="1" applyBorder="1" applyFont="1">
      <alignment shrinkToFit="0" vertical="center" wrapText="1"/>
    </xf>
    <xf borderId="1" fillId="6" fontId="23" numFmtId="0" xfId="0" applyAlignment="1" applyBorder="1" applyFont="1">
      <alignment shrinkToFit="0" vertical="center" wrapText="1"/>
    </xf>
    <xf borderId="34" fillId="7" fontId="18" numFmtId="0" xfId="0" applyAlignment="1" applyBorder="1" applyFont="1">
      <alignment shrinkToFit="0" vertical="center" wrapText="1"/>
    </xf>
    <xf borderId="12" fillId="5" fontId="8" numFmtId="0" xfId="0" applyAlignment="1" applyBorder="1" applyFont="1">
      <alignment horizontal="center" shrinkToFit="0" vertical="center" wrapText="1"/>
    </xf>
    <xf borderId="16" fillId="5" fontId="8" numFmtId="0" xfId="0" applyAlignment="1" applyBorder="1" applyFont="1">
      <alignment horizontal="center" shrinkToFit="0" vertical="center" wrapText="1"/>
    </xf>
    <xf borderId="20" fillId="5" fontId="8" numFmtId="0" xfId="0" applyAlignment="1" applyBorder="1" applyFont="1">
      <alignment horizontal="center" shrinkToFit="0" vertical="center" wrapText="1"/>
    </xf>
    <xf borderId="16" fillId="5" fontId="24" numFmtId="0" xfId="0" applyAlignment="1" applyBorder="1" applyFont="1">
      <alignment horizontal="center" shrinkToFit="0" vertical="center" wrapText="1"/>
    </xf>
    <xf borderId="42" fillId="12" fontId="14" numFmtId="0" xfId="0" applyAlignment="1" applyBorder="1" applyFill="1" applyFont="1">
      <alignment horizontal="center" shrinkToFit="0" vertical="center" wrapText="1"/>
    </xf>
    <xf borderId="43" fillId="0" fontId="12" numFmtId="0" xfId="0" applyBorder="1" applyFont="1"/>
    <xf borderId="44" fillId="0" fontId="12" numFmtId="0" xfId="0" applyBorder="1" applyFont="1"/>
    <xf borderId="45" fillId="12" fontId="14" numFmtId="0" xfId="0" applyAlignment="1" applyBorder="1" applyFont="1">
      <alignment horizontal="center" shrinkToFit="0" vertical="center" wrapText="1"/>
    </xf>
    <xf borderId="46" fillId="0" fontId="12" numFmtId="0" xfId="0" applyBorder="1" applyFont="1"/>
    <xf borderId="47" fillId="12" fontId="14" numFmtId="165" xfId="0" applyAlignment="1" applyBorder="1" applyFont="1" applyNumberFormat="1">
      <alignment horizontal="center" shrinkToFit="0" vertical="center" wrapText="1"/>
    </xf>
    <xf borderId="37" fillId="11" fontId="25" numFmtId="0" xfId="0" applyAlignment="1" applyBorder="1" applyFont="1">
      <alignment horizontal="center" shrinkToFit="0" vertical="center" wrapText="1"/>
    </xf>
    <xf borderId="38" fillId="11" fontId="25" numFmtId="0" xfId="0" applyAlignment="1" applyBorder="1" applyFont="1">
      <alignment horizontal="center" shrinkToFit="0" vertical="center" wrapText="1"/>
    </xf>
    <xf borderId="1" fillId="11" fontId="25" numFmtId="0" xfId="0" applyAlignment="1" applyBorder="1" applyFont="1">
      <alignment horizontal="center" shrinkToFit="0" vertical="center" wrapText="1"/>
    </xf>
    <xf borderId="39" fillId="11" fontId="25" numFmtId="165" xfId="0" applyAlignment="1" applyBorder="1" applyFont="1" applyNumberFormat="1">
      <alignment horizontal="center" shrinkToFit="0" vertical="center" wrapText="1"/>
    </xf>
    <xf borderId="11" fillId="5" fontId="18" numFmtId="0" xfId="0" applyAlignment="1" applyBorder="1" applyFont="1">
      <alignment shrinkToFit="0" vertical="center" wrapText="1"/>
    </xf>
    <xf borderId="11" fillId="5" fontId="19" numFmtId="0" xfId="0" applyAlignment="1" applyBorder="1" applyFont="1">
      <alignment shrinkToFit="0" vertical="center" wrapText="1"/>
    </xf>
    <xf borderId="11" fillId="7" fontId="22" numFmtId="0" xfId="0" applyAlignment="1" applyBorder="1" applyFont="1">
      <alignment horizontal="center" shrinkToFit="0" vertical="center" wrapText="1"/>
    </xf>
    <xf borderId="11" fillId="6" fontId="8" numFmtId="165" xfId="0" applyAlignment="1" applyBorder="1" applyFont="1" applyNumberFormat="1">
      <alignment horizontal="center" vertical="center"/>
    </xf>
    <xf borderId="16" fillId="5" fontId="23" numFmtId="0" xfId="0" applyAlignment="1" applyBorder="1" applyFont="1">
      <alignment horizontal="center" shrinkToFit="0" vertical="center" wrapText="1"/>
    </xf>
    <xf borderId="20" fillId="5" fontId="23" numFmtId="0" xfId="0" applyAlignment="1" applyBorder="1" applyFont="1">
      <alignment horizontal="center" shrinkToFit="0" vertical="center" wrapText="1"/>
    </xf>
    <xf borderId="22" fillId="5" fontId="26" numFmtId="0" xfId="0" applyAlignment="1" applyBorder="1" applyFont="1">
      <alignment horizontal="center" shrinkToFit="0" vertical="center" wrapText="1"/>
    </xf>
    <xf borderId="1" fillId="6" fontId="23" numFmtId="0" xfId="0" applyAlignment="1" applyBorder="1" applyFont="1">
      <alignment horizontal="center" shrinkToFit="0" vertical="center" wrapText="1"/>
    </xf>
    <xf borderId="26" fillId="6" fontId="8" numFmtId="165" xfId="0" applyAlignment="1" applyBorder="1" applyFont="1" applyNumberFormat="1">
      <alignment horizontal="center" vertical="center"/>
    </xf>
    <xf borderId="1" fillId="6" fontId="8" numFmtId="0" xfId="0" applyAlignment="1" applyBorder="1" applyFont="1">
      <alignment shrinkToFit="0" vertical="center" wrapText="1"/>
    </xf>
    <xf borderId="16" fillId="7" fontId="18" numFmtId="0" xfId="0" applyAlignment="1" applyBorder="1" applyFont="1">
      <alignment shrinkToFit="0" vertical="center" wrapText="1"/>
    </xf>
    <xf borderId="16" fillId="7" fontId="9" numFmtId="0" xfId="0" applyAlignment="1" applyBorder="1" applyFont="1">
      <alignment shrinkToFit="0" vertical="center" wrapText="1"/>
    </xf>
    <xf borderId="12" fillId="5" fontId="18" numFmtId="0" xfId="0" applyAlignment="1" applyBorder="1" applyFont="1">
      <alignment horizontal="left" shrinkToFit="0" vertical="center" wrapText="1"/>
    </xf>
    <xf borderId="12" fillId="5" fontId="23" numFmtId="0" xfId="0" applyAlignment="1" applyBorder="1" applyFont="1">
      <alignment horizontal="center" shrinkToFit="0" vertical="center" wrapText="1"/>
    </xf>
    <xf borderId="48" fillId="13" fontId="14" numFmtId="0" xfId="0" applyAlignment="1" applyBorder="1" applyFill="1" applyFont="1">
      <alignment horizontal="center" shrinkToFit="0" vertical="center" wrapText="1"/>
    </xf>
    <xf borderId="49" fillId="0" fontId="12" numFmtId="0" xfId="0" applyBorder="1" applyFont="1"/>
    <xf borderId="50" fillId="0" fontId="12" numFmtId="0" xfId="0" applyBorder="1" applyFont="1"/>
    <xf borderId="51" fillId="13" fontId="14" numFmtId="0" xfId="0" applyAlignment="1" applyBorder="1" applyFont="1">
      <alignment horizontal="center" vertical="center"/>
    </xf>
    <xf borderId="52" fillId="0" fontId="12" numFmtId="0" xfId="0" applyBorder="1" applyFont="1"/>
    <xf borderId="53" fillId="13" fontId="14" numFmtId="165" xfId="0" applyAlignment="1" applyBorder="1" applyFont="1" applyNumberFormat="1">
      <alignment horizontal="center" vertical="center"/>
    </xf>
    <xf borderId="37" fillId="14" fontId="27" numFmtId="0" xfId="0" applyAlignment="1" applyBorder="1" applyFill="1" applyFont="1">
      <alignment horizontal="center" shrinkToFit="0" vertical="center" wrapText="1"/>
    </xf>
    <xf borderId="54" fillId="14" fontId="27" numFmtId="0" xfId="0" applyAlignment="1" applyBorder="1" applyFont="1">
      <alignment horizontal="center" shrinkToFit="0" vertical="center" wrapText="1"/>
    </xf>
    <xf borderId="55" fillId="14" fontId="27" numFmtId="0" xfId="0" applyAlignment="1" applyBorder="1" applyFont="1">
      <alignment horizontal="center" shrinkToFit="0" vertical="center" wrapText="1"/>
    </xf>
    <xf borderId="56" fillId="14" fontId="27" numFmtId="0" xfId="0" applyAlignment="1" applyBorder="1" applyFont="1">
      <alignment horizontal="center" shrinkToFit="0" vertical="center" wrapText="1"/>
    </xf>
    <xf borderId="1" fillId="14" fontId="27" numFmtId="0" xfId="0" applyAlignment="1" applyBorder="1" applyFont="1">
      <alignment horizontal="center" shrinkToFit="0" vertical="center" wrapText="1"/>
    </xf>
    <xf borderId="1" fillId="14" fontId="27" numFmtId="165" xfId="0" applyAlignment="1" applyBorder="1" applyFont="1" applyNumberFormat="1">
      <alignment horizontal="center" shrinkToFit="0" vertical="center" wrapText="1"/>
    </xf>
    <xf borderId="11" fillId="5" fontId="9" numFmtId="0" xfId="0" applyAlignment="1" applyBorder="1" applyFont="1">
      <alignment shrinkToFit="0" vertical="center" wrapText="1"/>
    </xf>
    <xf borderId="15" fillId="0" fontId="22" numFmtId="0" xfId="0" applyAlignment="1" applyBorder="1" applyFont="1">
      <alignment horizontal="center" shrinkToFit="0" vertical="center" wrapText="1"/>
    </xf>
    <xf borderId="11" fillId="6" fontId="19" numFmtId="165" xfId="0" applyAlignment="1" applyBorder="1" applyFont="1" applyNumberFormat="1">
      <alignment horizontal="center" vertical="center"/>
    </xf>
    <xf borderId="22" fillId="5" fontId="28" numFmtId="0" xfId="0" applyAlignment="1" applyBorder="1" applyFont="1">
      <alignment horizontal="left" shrinkToFit="0" vertical="center" wrapText="1"/>
    </xf>
    <xf borderId="12" fillId="5" fontId="28" numFmtId="0" xfId="0" applyAlignment="1" applyBorder="1" applyFont="1">
      <alignment shrinkToFit="0" vertical="center" wrapText="1"/>
    </xf>
    <xf borderId="12" fillId="5" fontId="29" numFmtId="0" xfId="0" applyAlignment="1" applyBorder="1" applyFont="1">
      <alignment shrinkToFit="0" vertical="center" wrapText="1"/>
    </xf>
    <xf borderId="16" fillId="5" fontId="28" numFmtId="0" xfId="0" applyAlignment="1" applyBorder="1" applyFont="1">
      <alignment shrinkToFit="0" vertical="center" wrapText="1"/>
    </xf>
    <xf borderId="16" fillId="5" fontId="29" numFmtId="0" xfId="0" applyAlignment="1" applyBorder="1" applyFont="1">
      <alignment shrinkToFit="0" vertical="center" wrapText="1"/>
    </xf>
    <xf borderId="20" fillId="5" fontId="28" numFmtId="0" xfId="0" applyAlignment="1" applyBorder="1" applyFont="1">
      <alignment shrinkToFit="0" vertical="center" wrapText="1"/>
    </xf>
    <xf borderId="20" fillId="5" fontId="29" numFmtId="0" xfId="0" applyAlignment="1" applyBorder="1" applyFont="1">
      <alignment shrinkToFit="0" vertical="center" wrapText="1"/>
    </xf>
    <xf borderId="22" fillId="5" fontId="18" numFmtId="0" xfId="0" applyAlignment="1" applyBorder="1" applyFont="1">
      <alignment horizontal="left" shrinkToFit="0" vertical="center" wrapText="1"/>
    </xf>
    <xf borderId="1" fillId="2" fontId="10" numFmtId="0" xfId="0" applyAlignment="1" applyBorder="1" applyFont="1">
      <alignment horizontal="left" shrinkToFit="0" vertical="top" wrapText="1"/>
    </xf>
    <xf borderId="1" fillId="2" fontId="10" numFmtId="0" xfId="0" applyAlignment="1" applyBorder="1" applyFont="1">
      <alignment horizontal="center" shrinkToFit="0" vertical="center" wrapText="1"/>
    </xf>
    <xf borderId="1" fillId="2" fontId="10" numFmtId="2" xfId="0" applyAlignment="1" applyBorder="1" applyFont="1" applyNumberFormat="1">
      <alignment horizontal="center" vertical="center"/>
    </xf>
    <xf borderId="0" fillId="0" fontId="10" numFmtId="0" xfId="0" applyFont="1"/>
    <xf borderId="1" fillId="15" fontId="9" numFmtId="0" xfId="0" applyAlignment="1" applyBorder="1" applyFill="1" applyFont="1">
      <alignment horizontal="center" shrinkToFit="0" vertical="center" wrapText="1"/>
    </xf>
    <xf borderId="2" fillId="15" fontId="9" numFmtId="0" xfId="0" applyAlignment="1" applyBorder="1" applyFont="1">
      <alignment horizontal="center" vertical="center"/>
    </xf>
    <xf borderId="57" fillId="16" fontId="8" numFmtId="0" xfId="0" applyAlignment="1" applyBorder="1" applyFill="1" applyFont="1">
      <alignment shrinkToFit="0" wrapText="1"/>
    </xf>
    <xf borderId="58" fillId="16" fontId="8" numFmtId="0" xfId="0" applyBorder="1" applyFont="1"/>
    <xf borderId="59" fillId="6" fontId="8" numFmtId="0" xfId="0" applyAlignment="1" applyBorder="1" applyFont="1">
      <alignment shrinkToFit="0" wrapText="1"/>
    </xf>
    <xf borderId="0" fillId="0" fontId="8" numFmtId="0" xfId="0" applyAlignment="1" applyFont="1">
      <alignment shrinkToFit="0" wrapText="1"/>
    </xf>
    <xf borderId="1" fillId="16" fontId="8" numFmtId="0" xfId="0" applyAlignment="1" applyBorder="1" applyFont="1">
      <alignment shrinkToFit="0" wrapText="1"/>
    </xf>
    <xf borderId="1" fillId="16" fontId="8" numFmtId="0" xfId="0" applyBorder="1" applyFont="1"/>
    <xf borderId="0" fillId="0" fontId="8" numFmtId="167" xfId="0" applyAlignment="1" applyFont="1" applyNumberFormat="1">
      <alignment shrinkToFit="0" wrapText="1"/>
    </xf>
    <xf borderId="1" fillId="16" fontId="8" numFmtId="2" xfId="0" applyAlignment="1" applyBorder="1" applyFont="1" applyNumberFormat="1">
      <alignment shrinkToFit="0" wrapText="1"/>
    </xf>
    <xf borderId="0" fillId="0" fontId="6" numFmtId="0" xfId="0" applyAlignment="1" applyFont="1">
      <alignment shrinkToFit="0" wrapText="1"/>
    </xf>
    <xf borderId="1" fillId="17" fontId="8" numFmtId="167" xfId="0" applyAlignment="1" applyBorder="1" applyFill="1" applyFont="1" applyNumberFormat="1">
      <alignment shrinkToFit="0" wrapText="1"/>
    </xf>
    <xf borderId="1" fillId="18" fontId="8" numFmtId="167" xfId="0" applyAlignment="1" applyBorder="1" applyFill="1" applyFont="1" applyNumberFormat="1">
      <alignment shrinkToFit="0" wrapText="1"/>
    </xf>
    <xf borderId="1" fillId="18" fontId="8" numFmtId="0" xfId="0" applyBorder="1" applyFont="1"/>
    <xf borderId="1" fillId="18" fontId="8" numFmtId="0" xfId="0" applyAlignment="1" applyBorder="1" applyFont="1">
      <alignment shrinkToFit="0" wrapText="1"/>
    </xf>
    <xf borderId="0" fillId="0" fontId="10" numFmtId="0" xfId="0" applyAlignment="1" applyFont="1">
      <alignment shrinkToFit="0" wrapText="1"/>
    </xf>
    <xf borderId="1" fillId="8" fontId="9" numFmtId="0" xfId="0" applyAlignment="1" applyBorder="1" applyFont="1">
      <alignment horizontal="center" shrinkToFit="0" vertical="center" wrapText="1"/>
    </xf>
    <xf borderId="2" fillId="8" fontId="9" numFmtId="0" xfId="0" applyAlignment="1" applyBorder="1" applyFont="1">
      <alignment horizontal="center" vertical="center"/>
    </xf>
    <xf borderId="1" fillId="16" fontId="30" numFmtId="167" xfId="0" applyBorder="1" applyFont="1" applyNumberFormat="1"/>
    <xf borderId="1" fillId="16" fontId="30" numFmtId="0" xfId="0" applyBorder="1" applyFont="1"/>
    <xf borderId="1" fillId="18" fontId="8" numFmtId="167" xfId="0" applyBorder="1" applyFont="1" applyNumberFormat="1"/>
    <xf borderId="1" fillId="18" fontId="8" numFmtId="2" xfId="0" applyAlignment="1" applyBorder="1" applyFont="1" applyNumberFormat="1">
      <alignment shrinkToFit="0" wrapText="1"/>
    </xf>
    <xf borderId="1" fillId="19" fontId="9" numFmtId="0" xfId="0" applyAlignment="1" applyBorder="1" applyFill="1" applyFont="1">
      <alignment horizontal="center" shrinkToFit="0" vertical="center" wrapText="1"/>
    </xf>
    <xf borderId="2" fillId="19" fontId="9" numFmtId="0" xfId="0" applyAlignment="1" applyBorder="1" applyFont="1">
      <alignment horizontal="center" vertical="center"/>
    </xf>
    <xf borderId="60" fillId="0" fontId="8" numFmtId="0" xfId="0" applyBorder="1" applyFont="1"/>
    <xf borderId="61" fillId="6" fontId="8" numFmtId="0" xfId="0" applyAlignment="1" applyBorder="1" applyFont="1">
      <alignment shrinkToFit="0" wrapText="1"/>
    </xf>
    <xf borderId="0" fillId="0" fontId="8" numFmtId="0" xfId="0" applyFont="1"/>
    <xf borderId="0" fillId="0" fontId="8" numFmtId="167" xfId="0" applyFont="1" applyNumberFormat="1"/>
    <xf borderId="1" fillId="12" fontId="9" numFmtId="0" xfId="0" applyAlignment="1" applyBorder="1" applyFont="1">
      <alignment horizontal="center" shrinkToFit="0" vertical="center" wrapText="1"/>
    </xf>
    <xf borderId="2" fillId="12" fontId="9" numFmtId="0" xfId="0" applyAlignment="1" applyBorder="1" applyFont="1">
      <alignment horizontal="center" vertical="center"/>
    </xf>
    <xf borderId="62" fillId="0" fontId="8" numFmtId="0" xfId="0" applyBorder="1" applyFont="1"/>
    <xf borderId="63" fillId="6" fontId="8" numFmtId="0" xfId="0" applyAlignment="1" applyBorder="1" applyFont="1">
      <alignment shrinkToFit="0" wrapText="1"/>
    </xf>
    <xf borderId="64" fillId="0" fontId="8" numFmtId="0" xfId="0" applyAlignment="1" applyBorder="1" applyFont="1">
      <alignment shrinkToFit="0" wrapText="1"/>
    </xf>
    <xf borderId="65" fillId="0" fontId="8" numFmtId="0" xfId="0" applyBorder="1" applyFont="1"/>
    <xf borderId="66" fillId="6" fontId="8" numFmtId="0" xfId="0" applyAlignment="1" applyBorder="1" applyFont="1">
      <alignment shrinkToFit="0" wrapText="1"/>
    </xf>
    <xf borderId="67" fillId="0" fontId="8" numFmtId="167" xfId="0" applyAlignment="1" applyBorder="1" applyFont="1" applyNumberFormat="1">
      <alignment shrinkToFit="0" wrapText="1"/>
    </xf>
    <xf borderId="65" fillId="0" fontId="8" numFmtId="0" xfId="0" applyAlignment="1" applyBorder="1" applyFont="1">
      <alignment shrinkToFit="0" wrapText="1"/>
    </xf>
    <xf borderId="67" fillId="18" fontId="8" numFmtId="167" xfId="0" applyBorder="1" applyFont="1" applyNumberFormat="1"/>
    <xf borderId="68" fillId="18" fontId="8" numFmtId="0" xfId="0" applyAlignment="1" applyBorder="1" applyFont="1">
      <alignment shrinkToFit="0" wrapText="1"/>
    </xf>
    <xf borderId="1" fillId="13" fontId="9" numFmtId="0" xfId="0" applyAlignment="1" applyBorder="1" applyFont="1">
      <alignment horizontal="center" shrinkToFit="0" vertical="center" wrapText="1"/>
    </xf>
    <xf borderId="2" fillId="13" fontId="9" numFmtId="0" xfId="0" applyAlignment="1" applyBorder="1" applyFont="1">
      <alignment horizontal="center" vertical="center"/>
    </xf>
    <xf borderId="1" fillId="16" fontId="8" numFmtId="2" xfId="0" applyBorder="1" applyFont="1" applyNumberFormat="1"/>
    <xf borderId="1" fillId="16" fontId="6" numFmtId="0" xfId="0" applyBorder="1" applyFont="1"/>
    <xf borderId="69" fillId="6" fontId="8" numFmtId="0" xfId="0" applyAlignment="1" applyBorder="1" applyFont="1">
      <alignment shrinkToFit="0" wrapText="1"/>
    </xf>
    <xf borderId="70" fillId="0" fontId="8" numFmtId="0" xfId="0" applyAlignment="1" applyBorder="1" applyFont="1">
      <alignment shrinkToFit="0" wrapText="1"/>
    </xf>
    <xf borderId="71" fillId="6" fontId="8" numFmtId="0" xfId="0" applyAlignment="1" applyBorder="1" applyFont="1">
      <alignment shrinkToFit="0" wrapText="1"/>
    </xf>
    <xf borderId="71" fillId="0" fontId="8" numFmtId="167" xfId="0" applyAlignment="1" applyBorder="1" applyFont="1" applyNumberFormat="1">
      <alignment shrinkToFit="0" wrapText="1"/>
    </xf>
    <xf borderId="1" fillId="16" fontId="30" numFmtId="2" xfId="0" applyAlignment="1" applyBorder="1" applyFont="1" applyNumberFormat="1">
      <alignment shrinkToFit="0" wrapText="1"/>
    </xf>
    <xf borderId="1" fillId="16" fontId="6" numFmtId="0" xfId="0" applyAlignment="1" applyBorder="1" applyFont="1">
      <alignment shrinkToFit="0" wrapText="1"/>
    </xf>
    <xf borderId="71" fillId="18" fontId="8" numFmtId="167" xfId="0" applyBorder="1" applyFont="1" applyNumberFormat="1"/>
    <xf borderId="1" fillId="18" fontId="6" numFmtId="0" xfId="0" applyAlignment="1" applyBorder="1" applyFont="1">
      <alignment shrinkToFit="0" wrapText="1"/>
    </xf>
    <xf borderId="1" fillId="18" fontId="6" numFmtId="0" xfId="0" applyBorder="1" applyFont="1"/>
    <xf borderId="0" fillId="0" fontId="6" numFmtId="167" xfId="0" applyFont="1" applyNumberFormat="1"/>
    <xf borderId="1" fillId="15" fontId="9" numFmtId="0" xfId="0" applyAlignment="1" applyBorder="1" applyFont="1">
      <alignment horizontal="left" shrinkToFit="0" wrapText="1"/>
    </xf>
    <xf borderId="1" fillId="8" fontId="9" numFmtId="0" xfId="0" applyAlignment="1" applyBorder="1" applyFont="1">
      <alignment horizontal="left" shrinkToFit="0" wrapText="1"/>
    </xf>
    <xf borderId="1" fillId="19" fontId="9" numFmtId="0" xfId="0" applyAlignment="1" applyBorder="1" applyFont="1">
      <alignment horizontal="left" shrinkToFit="0" wrapText="1"/>
    </xf>
    <xf borderId="1" fillId="12" fontId="9" numFmtId="0" xfId="0" applyAlignment="1" applyBorder="1" applyFont="1">
      <alignment horizontal="left" shrinkToFit="0" wrapText="1"/>
    </xf>
    <xf borderId="1" fillId="13" fontId="9" numFmtId="0" xfId="0" applyAlignment="1" applyBorder="1" applyFont="1">
      <alignment horizontal="left" shrinkToFit="0" wrapText="1"/>
    </xf>
    <xf borderId="72" fillId="0" fontId="8" numFmtId="0" xfId="0" applyBorder="1" applyFont="1"/>
    <xf borderId="73" fillId="18" fontId="8" numFmtId="0" xfId="0" applyBorder="1" applyFont="1"/>
    <xf borderId="1" fillId="2" fontId="19" numFmtId="0" xfId="0" applyAlignment="1" applyBorder="1" applyFont="1">
      <alignment horizontal="left" vertical="top"/>
    </xf>
    <xf borderId="1" fillId="2" fontId="19" numFmtId="0" xfId="0" applyAlignment="1" applyBorder="1" applyFont="1">
      <alignment horizontal="left" shrinkToFit="0" vertical="top" wrapText="1"/>
    </xf>
    <xf borderId="1" fillId="2" fontId="19" numFmtId="0" xfId="0" applyAlignment="1" applyBorder="1" applyFont="1">
      <alignment horizontal="center" shrinkToFit="0" vertical="center" wrapText="1"/>
    </xf>
    <xf borderId="2" fillId="2" fontId="31" numFmtId="0" xfId="0" applyAlignment="1" applyBorder="1" applyFont="1">
      <alignment horizontal="right" shrinkToFit="0" vertical="center" wrapText="1"/>
    </xf>
    <xf borderId="1" fillId="2" fontId="31" numFmtId="164" xfId="0" applyAlignment="1" applyBorder="1" applyFont="1" applyNumberFormat="1">
      <alignment shrinkToFit="0" vertical="center" wrapText="1"/>
    </xf>
    <xf borderId="1" fillId="2" fontId="32" numFmtId="164" xfId="0" applyAlignment="1" applyBorder="1" applyFont="1" applyNumberFormat="1">
      <alignment horizontal="left" shrinkToFit="0" vertical="top" wrapText="1"/>
    </xf>
    <xf borderId="2" fillId="2" fontId="31" numFmtId="0" xfId="0" applyAlignment="1" applyBorder="1" applyFont="1">
      <alignment horizontal="left" shrinkToFit="0" vertical="center" wrapText="1"/>
    </xf>
    <xf borderId="74" fillId="15" fontId="14" numFmtId="0" xfId="0" applyAlignment="1" applyBorder="1" applyFont="1">
      <alignment horizontal="center" shrinkToFit="0" vertical="center" wrapText="1"/>
    </xf>
    <xf borderId="75" fillId="0" fontId="12" numFmtId="0" xfId="0" applyBorder="1" applyFont="1"/>
    <xf borderId="76" fillId="0" fontId="12" numFmtId="0" xfId="0" applyBorder="1" applyFont="1"/>
    <xf borderId="77" fillId="0" fontId="12" numFmtId="0" xfId="0" applyBorder="1" applyFont="1"/>
    <xf borderId="1" fillId="4" fontId="16" numFmtId="0" xfId="0" applyAlignment="1" applyBorder="1" applyFont="1">
      <alignment horizontal="center" shrinkToFit="0" vertical="center" wrapText="1"/>
    </xf>
    <xf borderId="78" fillId="4" fontId="16" numFmtId="0" xfId="0" applyAlignment="1" applyBorder="1" applyFont="1">
      <alignment horizontal="center" shrinkToFit="0" vertical="center" wrapText="1"/>
    </xf>
    <xf borderId="79" fillId="4" fontId="16" numFmtId="0" xfId="0" applyAlignment="1" applyBorder="1" applyFont="1">
      <alignment horizontal="center" shrinkToFit="0" vertical="center" wrapText="1"/>
    </xf>
    <xf borderId="12" fillId="5" fontId="19" numFmtId="0" xfId="0" applyAlignment="1" applyBorder="1" applyFont="1">
      <alignment horizontal="left" shrinkToFit="0" vertical="center" wrapText="1"/>
    </xf>
    <xf borderId="16" fillId="5" fontId="19" numFmtId="0" xfId="0" applyAlignment="1" applyBorder="1" applyFont="1">
      <alignment horizontal="left" shrinkToFit="0" vertical="center" wrapText="1"/>
    </xf>
    <xf borderId="20" fillId="5" fontId="19" numFmtId="0" xfId="0" applyAlignment="1" applyBorder="1" applyFont="1">
      <alignment horizontal="left" shrinkToFit="0" vertical="center" wrapText="1"/>
    </xf>
    <xf borderId="16" fillId="5" fontId="19" numFmtId="0" xfId="0" applyAlignment="1" applyBorder="1" applyFont="1">
      <alignment horizontal="left" shrinkToFit="0" vertical="top" wrapText="1"/>
    </xf>
    <xf borderId="22" fillId="0" fontId="19" numFmtId="0" xfId="0" applyAlignment="1" applyBorder="1" applyFont="1">
      <alignment horizontal="left" shrinkToFit="0" vertical="center" wrapText="1"/>
    </xf>
    <xf borderId="19" fillId="0" fontId="19" numFmtId="0" xfId="0" applyAlignment="1" applyBorder="1" applyFont="1">
      <alignment horizontal="left" shrinkToFit="0" vertical="center" wrapText="1"/>
    </xf>
    <xf borderId="1" fillId="6" fontId="19" numFmtId="0" xfId="0" applyAlignment="1" applyBorder="1" applyFont="1">
      <alignment horizontal="left" shrinkToFit="0" vertical="center" wrapText="1"/>
    </xf>
    <xf borderId="80" fillId="0" fontId="12" numFmtId="0" xfId="0" applyBorder="1" applyFont="1"/>
    <xf borderId="81" fillId="8" fontId="14" numFmtId="0" xfId="0" applyAlignment="1" applyBorder="1" applyFont="1">
      <alignment horizontal="center" shrinkToFit="0" vertical="center" wrapText="1"/>
    </xf>
    <xf borderId="36" fillId="20" fontId="20" numFmtId="0" xfId="0" applyAlignment="1" applyBorder="1" applyFill="1" applyFont="1">
      <alignment horizontal="center" shrinkToFit="0" vertical="center" wrapText="1"/>
    </xf>
    <xf borderId="34" fillId="20" fontId="20" numFmtId="0" xfId="0" applyAlignment="1" applyBorder="1" applyFont="1">
      <alignment horizontal="center" shrinkToFit="0" vertical="center" wrapText="1"/>
    </xf>
    <xf borderId="37" fillId="20" fontId="20" numFmtId="0" xfId="0" applyAlignment="1" applyBorder="1" applyFont="1">
      <alignment horizontal="center" shrinkToFit="0" vertical="center" wrapText="1"/>
    </xf>
    <xf borderId="12" fillId="21" fontId="19" numFmtId="0" xfId="0" applyAlignment="1" applyBorder="1" applyFill="1" applyFont="1">
      <alignment horizontal="left" vertical="top"/>
    </xf>
    <xf borderId="12" fillId="21" fontId="19" numFmtId="0" xfId="0" applyAlignment="1" applyBorder="1" applyFont="1">
      <alignment shrinkToFit="0" vertical="center" wrapText="1"/>
    </xf>
    <xf borderId="12" fillId="21" fontId="19" numFmtId="0" xfId="0" applyAlignment="1" applyBorder="1" applyFont="1">
      <alignment horizontal="center" shrinkToFit="0" vertical="center" wrapText="1"/>
    </xf>
    <xf borderId="11" fillId="5" fontId="19" numFmtId="0" xfId="0" applyAlignment="1" applyBorder="1" applyFont="1">
      <alignment horizontal="left" shrinkToFit="0" vertical="top" wrapText="1"/>
    </xf>
    <xf borderId="12" fillId="5" fontId="19" numFmtId="0" xfId="0" applyAlignment="1" applyBorder="1" applyFont="1">
      <alignment horizontal="left" shrinkToFit="0" vertical="top" wrapText="1"/>
    </xf>
    <xf borderId="20" fillId="5" fontId="19" numFmtId="0" xfId="0" applyAlignment="1" applyBorder="1" applyFont="1">
      <alignment horizontal="left" shrinkToFit="0" vertical="top" wrapText="1"/>
    </xf>
    <xf borderId="1" fillId="6" fontId="33" numFmtId="0" xfId="0" applyAlignment="1" applyBorder="1" applyFont="1">
      <alignment horizontal="left" vertical="center"/>
    </xf>
    <xf borderId="2" fillId="19" fontId="14" numFmtId="0" xfId="0" applyAlignment="1" applyBorder="1" applyFont="1">
      <alignment horizontal="center" shrinkToFit="0" vertical="center" wrapText="1"/>
    </xf>
    <xf borderId="81" fillId="19" fontId="14" numFmtId="0" xfId="0" applyAlignment="1" applyBorder="1" applyFont="1">
      <alignment horizontal="center" shrinkToFit="0" vertical="center" wrapText="1"/>
    </xf>
    <xf borderId="82" fillId="11" fontId="21" numFmtId="0" xfId="0" applyAlignment="1" applyBorder="1" applyFont="1">
      <alignment horizontal="center" shrinkToFit="0" vertical="center" wrapText="1"/>
    </xf>
    <xf borderId="83" fillId="11" fontId="21" numFmtId="0" xfId="0" applyAlignment="1" applyBorder="1" applyFont="1">
      <alignment horizontal="center" shrinkToFit="0" vertical="center" wrapText="1"/>
    </xf>
    <xf borderId="12" fillId="21" fontId="18" numFmtId="0" xfId="0" applyAlignment="1" applyBorder="1" applyFont="1">
      <alignment horizontal="center" shrinkToFit="0" vertical="center" wrapText="1"/>
    </xf>
    <xf borderId="34" fillId="5" fontId="19" numFmtId="0" xfId="0" applyAlignment="1" applyBorder="1" applyFont="1">
      <alignment horizontal="left" shrinkToFit="0" vertical="center" wrapText="1"/>
    </xf>
    <xf borderId="84" fillId="0" fontId="12" numFmtId="0" xfId="0" applyBorder="1" applyFont="1"/>
    <xf borderId="42" fillId="13" fontId="14" numFmtId="0" xfId="0" applyAlignment="1" applyBorder="1" applyFont="1">
      <alignment horizontal="center" shrinkToFit="0" vertical="center" wrapText="1"/>
    </xf>
    <xf borderId="42" fillId="13" fontId="14" numFmtId="0" xfId="0" applyAlignment="1" applyBorder="1" applyFont="1">
      <alignment horizontal="center" vertical="center"/>
    </xf>
    <xf borderId="85" fillId="14" fontId="27" numFmtId="0" xfId="0" applyAlignment="1" applyBorder="1" applyFont="1">
      <alignment horizontal="center" shrinkToFit="0" vertical="center" wrapText="1"/>
    </xf>
    <xf borderId="86" fillId="14" fontId="27" numFmtId="0" xfId="0" applyAlignment="1" applyBorder="1" applyFont="1">
      <alignment horizontal="center" shrinkToFit="0" vertical="center" wrapText="1"/>
    </xf>
    <xf borderId="36" fillId="14" fontId="27" numFmtId="0" xfId="0" applyAlignment="1" applyBorder="1" applyFont="1">
      <alignment horizontal="center" shrinkToFit="0" vertical="center" wrapText="1"/>
    </xf>
    <xf borderId="34" fillId="14" fontId="27" numFmtId="0" xfId="0" applyAlignment="1" applyBorder="1" applyFont="1">
      <alignment horizontal="center" shrinkToFit="0" vertical="center" wrapText="1"/>
    </xf>
    <xf borderId="71" fillId="2" fontId="8" numFmtId="0" xfId="0" applyAlignment="1" applyBorder="1" applyFont="1">
      <alignment horizontal="left" vertical="top"/>
    </xf>
    <xf borderId="71" fillId="2" fontId="8" numFmtId="0" xfId="0" applyAlignment="1" applyBorder="1" applyFont="1">
      <alignment horizontal="left" shrinkToFit="0" vertical="top" wrapText="1"/>
    </xf>
    <xf borderId="71" fillId="2" fontId="9" numFmtId="0" xfId="0" applyAlignment="1" applyBorder="1" applyFont="1">
      <alignment horizontal="left" shrinkToFit="0" vertical="top" wrapText="1"/>
    </xf>
    <xf borderId="71" fillId="2" fontId="9" numFmtId="0" xfId="0" applyAlignment="1" applyBorder="1" applyFont="1">
      <alignment horizontal="center" shrinkToFit="0" vertical="center" wrapText="1"/>
    </xf>
    <xf borderId="87" fillId="2" fontId="9" numFmtId="0" xfId="0" applyAlignment="1" applyBorder="1" applyFont="1">
      <alignment horizontal="center" shrinkToFit="0" vertical="center" wrapText="1"/>
    </xf>
    <xf borderId="88" fillId="2" fontId="9" numFmtId="0" xfId="0" applyAlignment="1" applyBorder="1" applyFont="1">
      <alignment horizontal="center" shrinkToFit="0" vertical="center" wrapText="1"/>
    </xf>
    <xf borderId="71" fillId="2" fontId="8" numFmtId="2" xfId="0" applyAlignment="1" applyBorder="1" applyFont="1" applyNumberFormat="1">
      <alignment horizontal="center" vertical="center"/>
    </xf>
    <xf borderId="89" fillId="2" fontId="8" numFmtId="0" xfId="0" applyAlignment="1" applyBorder="1" applyFont="1">
      <alignment horizontal="left" vertical="top"/>
    </xf>
    <xf borderId="90" fillId="2" fontId="11" numFmtId="0" xfId="0" applyAlignment="1" applyBorder="1" applyFont="1">
      <alignment horizontal="right" shrinkToFit="0" vertical="center" wrapText="1"/>
    </xf>
    <xf borderId="91" fillId="0" fontId="12" numFmtId="0" xfId="0" applyBorder="1" applyFont="1"/>
    <xf borderId="89" fillId="2" fontId="11" numFmtId="164" xfId="0" applyAlignment="1" applyBorder="1" applyFont="1" applyNumberFormat="1">
      <alignment shrinkToFit="0" vertical="center" wrapText="1"/>
    </xf>
    <xf borderId="89" fillId="2" fontId="34" numFmtId="164" xfId="0" applyAlignment="1" applyBorder="1" applyFont="1" applyNumberFormat="1">
      <alignment horizontal="left" shrinkToFit="0" vertical="top" wrapText="1"/>
    </xf>
    <xf borderId="89" fillId="2" fontId="9" numFmtId="0" xfId="0" applyAlignment="1" applyBorder="1" applyFont="1">
      <alignment horizontal="left" shrinkToFit="0" vertical="top" wrapText="1"/>
    </xf>
    <xf borderId="89" fillId="2" fontId="13" numFmtId="0" xfId="0" applyAlignment="1" applyBorder="1" applyFont="1">
      <alignment horizontal="left" shrinkToFit="0" vertical="center" wrapText="1"/>
    </xf>
    <xf borderId="92" fillId="2" fontId="13" numFmtId="0" xfId="0" applyAlignment="1" applyBorder="1" applyFont="1">
      <alignment horizontal="left" shrinkToFit="0" vertical="center" wrapText="1"/>
    </xf>
    <xf borderId="93" fillId="2" fontId="8" numFmtId="14" xfId="0" applyAlignment="1" applyBorder="1" applyFont="1" applyNumberFormat="1">
      <alignment horizontal="center" shrinkToFit="0" vertical="center" wrapText="1"/>
    </xf>
    <xf borderId="2" fillId="15" fontId="14" numFmtId="0" xfId="0" applyAlignment="1" applyBorder="1" applyFont="1">
      <alignment horizontal="center" shrinkToFit="0" vertical="center" wrapText="1"/>
    </xf>
    <xf borderId="94" fillId="15" fontId="14" numFmtId="0" xfId="0" applyAlignment="1" applyBorder="1" applyFont="1">
      <alignment horizontal="center" shrinkToFit="0" vertical="center" wrapText="1"/>
    </xf>
    <xf borderId="95" fillId="0" fontId="12" numFmtId="0" xfId="0" applyBorder="1" applyFont="1"/>
    <xf borderId="96" fillId="0" fontId="12" numFmtId="0" xfId="0" applyBorder="1" applyFont="1"/>
    <xf borderId="88" fillId="18" fontId="26" numFmtId="165" xfId="0" applyAlignment="1" applyBorder="1" applyFont="1" applyNumberFormat="1">
      <alignment shrinkToFit="0" vertical="center" wrapText="1"/>
    </xf>
    <xf borderId="1" fillId="22" fontId="22" numFmtId="0" xfId="0" applyAlignment="1" applyBorder="1" applyFill="1" applyFont="1">
      <alignment horizontal="center" shrinkToFit="0" vertical="center" wrapText="1"/>
    </xf>
    <xf borderId="88" fillId="22" fontId="22" numFmtId="165" xfId="0" applyAlignment="1" applyBorder="1" applyFont="1" applyNumberFormat="1">
      <alignment horizontal="center" shrinkToFit="0" vertical="center" wrapText="1"/>
    </xf>
    <xf borderId="97" fillId="5" fontId="18" numFmtId="0" xfId="0" applyAlignment="1" applyBorder="1" applyFont="1">
      <alignment horizontal="center" shrinkToFit="0" vertical="center" wrapText="1"/>
    </xf>
    <xf borderId="69" fillId="5" fontId="19" numFmtId="0" xfId="0" applyAlignment="1" applyBorder="1" applyFont="1">
      <alignment shrinkToFit="0" vertical="center" wrapText="1"/>
    </xf>
    <xf borderId="69" fillId="5" fontId="19" numFmtId="0" xfId="0" applyAlignment="1" applyBorder="1" applyFont="1">
      <alignment horizontal="center" shrinkToFit="0" vertical="center" wrapText="1"/>
    </xf>
    <xf borderId="98" fillId="5" fontId="19" numFmtId="0" xfId="0" applyAlignment="1" applyBorder="1" applyFont="1">
      <alignment horizontal="left" shrinkToFit="0" vertical="center" wrapText="1"/>
    </xf>
    <xf borderId="99" fillId="5" fontId="8" numFmtId="0" xfId="0" applyAlignment="1" applyBorder="1" applyFont="1">
      <alignment horizontal="center" shrinkToFit="0" vertical="center" wrapText="1"/>
    </xf>
    <xf borderId="71" fillId="21" fontId="8" numFmtId="165" xfId="0" applyAlignment="1" applyBorder="1" applyFont="1" applyNumberFormat="1">
      <alignment horizontal="center" vertical="center"/>
    </xf>
    <xf borderId="100" fillId="0" fontId="12" numFmtId="0" xfId="0" applyBorder="1" applyFont="1"/>
    <xf borderId="71" fillId="5" fontId="19" numFmtId="0" xfId="0" applyAlignment="1" applyBorder="1" applyFont="1">
      <alignment shrinkToFit="0" vertical="center" wrapText="1"/>
    </xf>
    <xf borderId="71" fillId="5" fontId="19" numFmtId="0" xfId="0" applyAlignment="1" applyBorder="1" applyFont="1">
      <alignment horizontal="center" shrinkToFit="0" vertical="center" wrapText="1"/>
    </xf>
    <xf borderId="87" fillId="5" fontId="19" numFmtId="0" xfId="0" applyAlignment="1" applyBorder="1" applyFont="1">
      <alignment shrinkToFit="0" vertical="center" wrapText="1"/>
    </xf>
    <xf borderId="88" fillId="5" fontId="23" numFmtId="0" xfId="0" applyAlignment="1" applyBorder="1" applyFont="1">
      <alignment horizontal="center" shrinkToFit="0" vertical="center" wrapText="1"/>
    </xf>
    <xf borderId="70" fillId="0" fontId="12" numFmtId="0" xfId="0" applyBorder="1" applyFont="1"/>
    <xf borderId="89" fillId="5" fontId="19" numFmtId="0" xfId="0" applyAlignment="1" applyBorder="1" applyFont="1">
      <alignment shrinkToFit="0" vertical="center" wrapText="1"/>
    </xf>
    <xf borderId="89" fillId="7" fontId="19" numFmtId="0" xfId="0" applyAlignment="1" applyBorder="1" applyFont="1">
      <alignment shrinkToFit="0" vertical="center" wrapText="1"/>
    </xf>
    <xf borderId="89" fillId="5" fontId="19" numFmtId="0" xfId="0" applyAlignment="1" applyBorder="1" applyFont="1">
      <alignment horizontal="center" shrinkToFit="0" vertical="center" wrapText="1"/>
    </xf>
    <xf borderId="92" fillId="5" fontId="19" numFmtId="0" xfId="0" applyAlignment="1" applyBorder="1" applyFont="1">
      <alignment shrinkToFit="0" vertical="center" wrapText="1"/>
    </xf>
    <xf borderId="88" fillId="5" fontId="8" numFmtId="0" xfId="0" applyAlignment="1" applyBorder="1" applyFont="1">
      <alignment horizontal="center" shrinkToFit="0" vertical="center" wrapText="1"/>
    </xf>
    <xf borderId="101" fillId="5" fontId="18" numFmtId="0" xfId="0" applyAlignment="1" applyBorder="1" applyFont="1">
      <alignment horizontal="center" shrinkToFit="0" vertical="center" wrapText="1"/>
    </xf>
    <xf borderId="88" fillId="21" fontId="8" numFmtId="0" xfId="0" applyAlignment="1" applyBorder="1" applyFont="1">
      <alignment horizontal="center" shrinkToFit="0" vertical="center" wrapText="1"/>
    </xf>
    <xf borderId="71" fillId="7" fontId="19" numFmtId="0" xfId="0" applyAlignment="1" applyBorder="1" applyFont="1">
      <alignment shrinkToFit="0" vertical="center" wrapText="1"/>
    </xf>
    <xf borderId="87" fillId="5" fontId="19" numFmtId="0" xfId="0" applyAlignment="1" applyBorder="1" applyFont="1">
      <alignment horizontal="left" shrinkToFit="0" vertical="center" wrapText="1"/>
    </xf>
    <xf borderId="71" fillId="5" fontId="19" numFmtId="0" xfId="0" applyAlignment="1" applyBorder="1" applyFont="1">
      <alignment horizontal="left" shrinkToFit="0" vertical="center" wrapText="1"/>
    </xf>
    <xf borderId="88" fillId="5" fontId="8" numFmtId="0" xfId="0" applyAlignment="1" applyBorder="1" applyFont="1">
      <alignment horizontal="left" shrinkToFit="0" vertical="center" wrapText="1"/>
    </xf>
    <xf borderId="101" fillId="0" fontId="18" numFmtId="0" xfId="0" applyAlignment="1" applyBorder="1" applyFont="1">
      <alignment shrinkToFit="0" vertical="center" wrapText="1"/>
    </xf>
    <xf borderId="89" fillId="5" fontId="19" numFmtId="0" xfId="0" applyAlignment="1" applyBorder="1" applyFont="1">
      <alignment horizontal="left" shrinkToFit="0" vertical="center" wrapText="1"/>
    </xf>
    <xf borderId="102" fillId="0" fontId="19" numFmtId="0" xfId="0" applyAlignment="1" applyBorder="1" applyFont="1">
      <alignment horizontal="left" shrinkToFit="0" vertical="center" wrapText="1"/>
    </xf>
    <xf borderId="96" fillId="0" fontId="8" numFmtId="0" xfId="0" applyAlignment="1" applyBorder="1" applyFont="1">
      <alignment horizontal="left" shrinkToFit="0" vertical="center" wrapText="1"/>
    </xf>
    <xf borderId="101" fillId="0" fontId="18" numFmtId="0" xfId="0" applyAlignment="1" applyBorder="1" applyFont="1">
      <alignment horizontal="center" shrinkToFit="0" vertical="center" wrapText="1"/>
    </xf>
    <xf borderId="88" fillId="21" fontId="8" numFmtId="0" xfId="0" applyAlignment="1" applyBorder="1" applyFont="1">
      <alignment horizontal="left" shrinkToFit="0" vertical="center" wrapText="1"/>
    </xf>
    <xf borderId="70" fillId="0" fontId="19" numFmtId="0" xfId="0" applyAlignment="1" applyBorder="1" applyFont="1">
      <alignment shrinkToFit="0" vertical="center" wrapText="1"/>
    </xf>
    <xf borderId="69" fillId="7" fontId="19" numFmtId="0" xfId="0" applyAlignment="1" applyBorder="1" applyFont="1">
      <alignment shrinkToFit="0" vertical="center" wrapText="1"/>
    </xf>
    <xf borderId="69" fillId="5" fontId="19" numFmtId="0" xfId="0" applyAlignment="1" applyBorder="1" applyFont="1">
      <alignment horizontal="left" shrinkToFit="0" vertical="center" wrapText="1"/>
    </xf>
    <xf borderId="103" fillId="0" fontId="19" numFmtId="0" xfId="0" applyAlignment="1" applyBorder="1" applyFont="1">
      <alignment horizontal="left" shrinkToFit="0" vertical="center" wrapText="1"/>
    </xf>
    <xf borderId="88" fillId="5" fontId="23" numFmtId="0" xfId="0" applyAlignment="1" applyBorder="1" applyFont="1">
      <alignment horizontal="left" shrinkToFit="0" vertical="center" wrapText="1"/>
    </xf>
    <xf borderId="90" fillId="8" fontId="14" numFmtId="0" xfId="0" applyAlignment="1" applyBorder="1" applyFont="1">
      <alignment horizontal="center" shrinkToFit="0" vertical="center" wrapText="1"/>
    </xf>
    <xf borderId="104" fillId="0" fontId="12" numFmtId="0" xfId="0" applyBorder="1" applyFont="1"/>
    <xf borderId="94" fillId="8" fontId="14" numFmtId="0" xfId="0" applyAlignment="1" applyBorder="1" applyFont="1">
      <alignment horizontal="center" shrinkToFit="0" vertical="center" wrapText="1"/>
    </xf>
    <xf borderId="71" fillId="23" fontId="26" numFmtId="165" xfId="0" applyAlignment="1" applyBorder="1" applyFill="1" applyFont="1" applyNumberFormat="1">
      <alignment horizontal="center" shrinkToFit="0" vertical="center" wrapText="1"/>
    </xf>
    <xf borderId="1" fillId="20" fontId="20" numFmtId="0" xfId="0" applyAlignment="1" applyBorder="1" applyFont="1">
      <alignment horizontal="center" shrinkToFit="0" vertical="center" wrapText="1"/>
    </xf>
    <xf borderId="105" fillId="20" fontId="20" numFmtId="0" xfId="0" applyAlignment="1" applyBorder="1" applyFont="1">
      <alignment horizontal="center" shrinkToFit="0" vertical="center" wrapText="1"/>
    </xf>
    <xf borderId="106" fillId="20" fontId="20" numFmtId="0" xfId="0" applyAlignment="1" applyBorder="1" applyFont="1">
      <alignment horizontal="center" shrinkToFit="0" vertical="center" wrapText="1"/>
    </xf>
    <xf borderId="107" fillId="20" fontId="20" numFmtId="0" xfId="0" applyAlignment="1" applyBorder="1" applyFont="1">
      <alignment horizontal="center" shrinkToFit="0" vertical="center" wrapText="1"/>
    </xf>
    <xf borderId="108" fillId="20" fontId="20" numFmtId="0" xfId="0" applyAlignment="1" applyBorder="1" applyFont="1">
      <alignment horizontal="left" shrinkToFit="0" vertical="center" wrapText="1"/>
    </xf>
    <xf borderId="109" fillId="20" fontId="20" numFmtId="0" xfId="0" applyAlignment="1" applyBorder="1" applyFont="1">
      <alignment horizontal="center" shrinkToFit="0" vertical="center" wrapText="1"/>
    </xf>
    <xf borderId="88" fillId="24" fontId="22" numFmtId="0" xfId="0" applyAlignment="1" applyBorder="1" applyFill="1" applyFont="1">
      <alignment horizontal="left" shrinkToFit="0" vertical="center" wrapText="1"/>
    </xf>
    <xf borderId="71" fillId="24" fontId="22" numFmtId="165" xfId="0" applyAlignment="1" applyBorder="1" applyFont="1" applyNumberFormat="1">
      <alignment horizontal="center" shrinkToFit="0" vertical="center" wrapText="1"/>
    </xf>
    <xf borderId="97" fillId="5" fontId="18" numFmtId="0" xfId="0" applyAlignment="1" applyBorder="1" applyFont="1">
      <alignment shrinkToFit="0" vertical="center" wrapText="1"/>
    </xf>
    <xf borderId="69" fillId="21" fontId="19" numFmtId="0" xfId="0" applyAlignment="1" applyBorder="1" applyFont="1">
      <alignment horizontal="left" vertical="top"/>
    </xf>
    <xf borderId="69" fillId="21" fontId="19" numFmtId="0" xfId="0" applyAlignment="1" applyBorder="1" applyFont="1">
      <alignment shrinkToFit="0" vertical="center" wrapText="1"/>
    </xf>
    <xf borderId="69" fillId="21" fontId="19" numFmtId="0" xfId="0" applyAlignment="1" applyBorder="1" applyFont="1">
      <alignment horizontal="left" shrinkToFit="0" vertical="center" wrapText="1"/>
    </xf>
    <xf borderId="110" fillId="5" fontId="19" numFmtId="0" xfId="0" applyAlignment="1" applyBorder="1" applyFont="1">
      <alignment horizontal="left" shrinkToFit="0" vertical="center" wrapText="1"/>
    </xf>
    <xf borderId="88" fillId="21" fontId="23" numFmtId="0" xfId="0" applyAlignment="1" applyBorder="1" applyFont="1">
      <alignment horizontal="left" shrinkToFit="0" vertical="center" wrapText="1"/>
    </xf>
    <xf borderId="111" fillId="0" fontId="12" numFmtId="0" xfId="0" applyBorder="1" applyFont="1"/>
    <xf borderId="92" fillId="5" fontId="19" numFmtId="0" xfId="0" applyAlignment="1" applyBorder="1" applyFont="1">
      <alignment horizontal="left" shrinkToFit="0" vertical="center" wrapText="1"/>
    </xf>
    <xf borderId="71" fillId="21" fontId="8" numFmtId="165" xfId="0" applyAlignment="1" applyBorder="1" applyFont="1" applyNumberFormat="1">
      <alignment horizontal="center" shrinkToFit="0" vertical="center" wrapText="1"/>
    </xf>
    <xf borderId="112" fillId="0" fontId="12" numFmtId="0" xfId="0" applyBorder="1" applyFont="1"/>
    <xf borderId="93" fillId="5" fontId="8" numFmtId="0" xfId="0" applyAlignment="1" applyBorder="1" applyFont="1">
      <alignment horizontal="left" shrinkToFit="0" vertical="center" wrapText="1"/>
    </xf>
    <xf borderId="113" fillId="0" fontId="12" numFmtId="0" xfId="0" applyBorder="1" applyFont="1"/>
    <xf borderId="114" fillId="19" fontId="14" numFmtId="0" xfId="0" applyAlignment="1" applyBorder="1" applyFont="1">
      <alignment horizontal="center" shrinkToFit="0" vertical="center" wrapText="1"/>
    </xf>
    <xf borderId="88" fillId="25" fontId="26" numFmtId="165" xfId="0" applyAlignment="1" applyBorder="1" applyFill="1" applyFont="1" applyNumberFormat="1">
      <alignment horizontal="center" shrinkToFit="0" vertical="center" wrapText="1"/>
    </xf>
    <xf borderId="115" fillId="11" fontId="21" numFmtId="0" xfId="0" applyAlignment="1" applyBorder="1" applyFont="1">
      <alignment horizontal="center" shrinkToFit="0" vertical="center" wrapText="1"/>
    </xf>
    <xf borderId="106" fillId="11" fontId="21" numFmtId="0" xfId="0" applyAlignment="1" applyBorder="1" applyFont="1">
      <alignment horizontal="center" shrinkToFit="0" vertical="center" wrapText="1"/>
    </xf>
    <xf borderId="107" fillId="11" fontId="21" numFmtId="0" xfId="0" applyAlignment="1" applyBorder="1" applyFont="1">
      <alignment horizontal="center" shrinkToFit="0" vertical="center" wrapText="1"/>
    </xf>
    <xf borderId="108" fillId="11" fontId="21" numFmtId="0" xfId="0" applyAlignment="1" applyBorder="1" applyFont="1">
      <alignment horizontal="left" shrinkToFit="0" vertical="center" wrapText="1"/>
    </xf>
    <xf borderId="99" fillId="26" fontId="22" numFmtId="0" xfId="0" applyAlignment="1" applyBorder="1" applyFill="1" applyFont="1">
      <alignment horizontal="left" shrinkToFit="0" vertical="center" wrapText="1"/>
    </xf>
    <xf borderId="71" fillId="26" fontId="22" numFmtId="165" xfId="0" applyAlignment="1" applyBorder="1" applyFont="1" applyNumberFormat="1">
      <alignment horizontal="center" shrinkToFit="0" vertical="center" wrapText="1"/>
    </xf>
    <xf borderId="69" fillId="21" fontId="18" numFmtId="0" xfId="0" applyAlignment="1" applyBorder="1" applyFont="1">
      <alignment horizontal="center" shrinkToFit="0" vertical="center" wrapText="1"/>
    </xf>
    <xf borderId="69" fillId="21" fontId="18" numFmtId="0" xfId="0" applyAlignment="1" applyBorder="1" applyFont="1">
      <alignment horizontal="left" shrinkToFit="0" vertical="center" wrapText="1"/>
    </xf>
    <xf borderId="88" fillId="21" fontId="22" numFmtId="0" xfId="0" applyAlignment="1" applyBorder="1" applyFont="1">
      <alignment horizontal="left" shrinkToFit="0" vertical="center" wrapText="1"/>
    </xf>
    <xf borderId="107" fillId="5" fontId="18" numFmtId="0" xfId="0" applyAlignment="1" applyBorder="1" applyFont="1">
      <alignment shrinkToFit="0" vertical="center" wrapText="1"/>
    </xf>
    <xf borderId="107" fillId="5" fontId="19" numFmtId="0" xfId="0" applyAlignment="1" applyBorder="1" applyFont="1">
      <alignment shrinkToFit="0" vertical="center" wrapText="1"/>
    </xf>
    <xf borderId="107" fillId="5" fontId="19" numFmtId="0" xfId="0" applyAlignment="1" applyBorder="1" applyFont="1">
      <alignment horizontal="left" shrinkToFit="0" vertical="center" wrapText="1"/>
    </xf>
    <xf borderId="108" fillId="5" fontId="19" numFmtId="0" xfId="0" applyAlignment="1" applyBorder="1" applyFont="1">
      <alignment horizontal="left" shrinkToFit="0" vertical="center" wrapText="1"/>
    </xf>
    <xf borderId="107" fillId="7" fontId="18" numFmtId="0" xfId="0" applyAlignment="1" applyBorder="1" applyFont="1">
      <alignment shrinkToFit="0" vertical="center" wrapText="1"/>
    </xf>
    <xf borderId="93" fillId="5" fontId="24" numFmtId="0" xfId="0" applyAlignment="1" applyBorder="1" applyFont="1">
      <alignment horizontal="left" shrinkToFit="0" vertical="center" wrapText="1"/>
    </xf>
    <xf borderId="2" fillId="12" fontId="14" numFmtId="0" xfId="0" applyAlignment="1" applyBorder="1" applyFont="1">
      <alignment horizontal="center" shrinkToFit="0" vertical="center" wrapText="1"/>
    </xf>
    <xf borderId="114" fillId="12" fontId="14" numFmtId="0" xfId="0" applyAlignment="1" applyBorder="1" applyFont="1">
      <alignment horizontal="center" shrinkToFit="0" vertical="center" wrapText="1"/>
    </xf>
    <xf borderId="88" fillId="27" fontId="26" numFmtId="165" xfId="0" applyAlignment="1" applyBorder="1" applyFill="1" applyFont="1" applyNumberFormat="1">
      <alignment horizontal="center" shrinkToFit="0" vertical="center" wrapText="1"/>
    </xf>
    <xf borderId="82" fillId="11" fontId="25" numFmtId="0" xfId="0" applyAlignment="1" applyBorder="1" applyFont="1">
      <alignment horizontal="center" shrinkToFit="0" vertical="center" wrapText="1"/>
    </xf>
    <xf borderId="106" fillId="11" fontId="25" numFmtId="0" xfId="0" applyAlignment="1" applyBorder="1" applyFont="1">
      <alignment horizontal="center" shrinkToFit="0" vertical="center" wrapText="1"/>
    </xf>
    <xf borderId="107" fillId="11" fontId="25" numFmtId="0" xfId="0" applyAlignment="1" applyBorder="1" applyFont="1">
      <alignment horizontal="center" shrinkToFit="0" vertical="center" wrapText="1"/>
    </xf>
    <xf borderId="108" fillId="11" fontId="25" numFmtId="0" xfId="0" applyAlignment="1" applyBorder="1" applyFont="1">
      <alignment horizontal="left" shrinkToFit="0" vertical="center" wrapText="1"/>
    </xf>
    <xf borderId="83" fillId="11" fontId="25" numFmtId="0" xfId="0" applyAlignment="1" applyBorder="1" applyFont="1">
      <alignment horizontal="center" shrinkToFit="0" vertical="center" wrapText="1"/>
    </xf>
    <xf borderId="99" fillId="28" fontId="22" numFmtId="0" xfId="0" applyAlignment="1" applyBorder="1" applyFill="1" applyFont="1">
      <alignment horizontal="left" shrinkToFit="0" vertical="center" wrapText="1"/>
    </xf>
    <xf borderId="71" fillId="28" fontId="22" numFmtId="165" xfId="0" applyAlignment="1" applyBorder="1" applyFont="1" applyNumberFormat="1">
      <alignment horizontal="center" shrinkToFit="0" vertical="center" wrapText="1"/>
    </xf>
    <xf borderId="116" fillId="0" fontId="12" numFmtId="0" xfId="0" applyBorder="1" applyFont="1"/>
    <xf borderId="93" fillId="5" fontId="23" numFmtId="0" xfId="0" applyAlignment="1" applyBorder="1" applyFont="1">
      <alignment horizontal="left" shrinkToFit="0" vertical="center" wrapText="1"/>
    </xf>
    <xf borderId="2" fillId="13" fontId="14" numFmtId="0" xfId="0" applyAlignment="1" applyBorder="1" applyFont="1">
      <alignment horizontal="center" shrinkToFit="0" vertical="center" wrapText="1"/>
    </xf>
    <xf borderId="114" fillId="13" fontId="14" numFmtId="0" xfId="0" applyAlignment="1" applyBorder="1" applyFont="1">
      <alignment horizontal="center" vertical="center"/>
    </xf>
    <xf borderId="88" fillId="29" fontId="26" numFmtId="165" xfId="0" applyAlignment="1" applyBorder="1" applyFill="1" applyFont="1" applyNumberFormat="1">
      <alignment horizontal="center" vertical="center"/>
    </xf>
    <xf borderId="106" fillId="14" fontId="27" numFmtId="0" xfId="0" applyAlignment="1" applyBorder="1" applyFont="1">
      <alignment horizontal="center" shrinkToFit="0" vertical="center" wrapText="1"/>
    </xf>
    <xf borderId="107" fillId="14" fontId="27" numFmtId="0" xfId="0" applyAlignment="1" applyBorder="1" applyFont="1">
      <alignment horizontal="center" shrinkToFit="0" vertical="center" wrapText="1"/>
    </xf>
    <xf borderId="108" fillId="14" fontId="27" numFmtId="0" xfId="0" applyAlignment="1" applyBorder="1" applyFont="1">
      <alignment horizontal="center" shrinkToFit="0" vertical="center" wrapText="1"/>
    </xf>
    <xf borderId="117" fillId="14" fontId="27" numFmtId="0" xfId="0" applyAlignment="1" applyBorder="1" applyFont="1">
      <alignment horizontal="center" shrinkToFit="0" vertical="center" wrapText="1"/>
    </xf>
    <xf borderId="99" fillId="2" fontId="22" numFmtId="0" xfId="0" applyAlignment="1" applyBorder="1" applyFont="1">
      <alignment horizontal="left" shrinkToFit="0" vertical="center" wrapText="1"/>
    </xf>
    <xf borderId="71" fillId="2" fontId="22" numFmtId="165" xfId="0" applyAlignment="1" applyBorder="1" applyFont="1" applyNumberFormat="1">
      <alignment horizontal="center" shrinkToFit="0" vertical="center" wrapText="1"/>
    </xf>
    <xf borderId="69" fillId="5" fontId="18" numFmtId="0" xfId="0" applyAlignment="1" applyBorder="1" applyFont="1">
      <alignment shrinkToFit="0" vertical="center" wrapText="1"/>
    </xf>
  </cellXfs>
  <cellStyles count="1">
    <cellStyle xfId="0" name="Normal" builtinId="0"/>
  </cellStyles>
  <dxfs count="2">
    <dxf>
      <font/>
      <fill>
        <patternFill patternType="solid">
          <fgColor rgb="FFFF0000"/>
          <bgColor rgb="FFFF0000"/>
        </patternFill>
      </fill>
      <border/>
    </dxf>
    <dxf>
      <font/>
      <fill>
        <patternFill patternType="solid">
          <fgColor rgb="FFBF9000"/>
          <bgColor rgb="FFBF9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СФЕРА 1 – ЦЕЛЕНАПРАВЛЕННАЯ ПОЛИТИКА РУКОВОДСТВА</a:t>
            </a:r>
          </a:p>
        </c:rich>
      </c:tx>
      <c:overlay val="0"/>
    </c:title>
    <c:plotArea>
      <c:layout/>
      <c:radarChart>
        <c:radarStyle val="marker"/>
        <c:ser>
          <c:idx val="0"/>
          <c:order val="0"/>
          <c:spPr>
            <a:ln cmpd="sng">
              <a:solidFill>
                <a:srgbClr val="4472C4"/>
              </a:solidFill>
            </a:ln>
          </c:spPr>
          <c:marker>
            <c:symbol val="none"/>
          </c:marker>
          <c:cat>
            <c:strRef>
              <c:f>Visualization!$B$4:$E$4</c:f>
            </c:strRef>
          </c:cat>
          <c:val>
            <c:numRef>
              <c:f>Visualization!$B$6:$E$6</c:f>
              <c:numCache/>
            </c:numRef>
          </c:val>
          <c:smooth val="1"/>
        </c:ser>
        <c:axId val="110854466"/>
        <c:axId val="518474617"/>
      </c:radarChart>
      <c:catAx>
        <c:axId val="11085446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518474617"/>
      </c:catAx>
      <c:valAx>
        <c:axId val="51847461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10854466"/>
      </c:valAx>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СФЕРА 3 – ФИНАНСОВЫЕ И КАДРОВЫЕ РЕСУРСЫ И ВОЗМОЖНОСТИ</a:t>
            </a:r>
          </a:p>
        </c:rich>
      </c:tx>
      <c:overlay val="0"/>
    </c:title>
    <c:plotArea>
      <c:layout/>
      <c:radarChart>
        <c:radarStyle val="marker"/>
        <c:ser>
          <c:idx val="0"/>
          <c:order val="0"/>
          <c:spPr>
            <a:ln cmpd="sng">
              <a:solidFill>
                <a:srgbClr val="4472C4"/>
              </a:solidFill>
            </a:ln>
          </c:spPr>
          <c:marker>
            <c:symbol val="none"/>
          </c:marker>
          <c:cat>
            <c:strRef>
              <c:f>Visualization!$B$46:$F$46</c:f>
            </c:strRef>
          </c:cat>
          <c:val>
            <c:numRef>
              <c:f>Visualization!$B$48:$F$48</c:f>
              <c:numCache/>
            </c:numRef>
          </c:val>
          <c:smooth val="1"/>
        </c:ser>
        <c:axId val="1528504661"/>
        <c:axId val="1315454092"/>
      </c:radarChart>
      <c:catAx>
        <c:axId val="152850466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315454092"/>
      </c:catAx>
      <c:valAx>
        <c:axId val="131545409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528504661"/>
      </c:valAx>
    </c:plotArea>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Уровень организационного потенциала CVA</a:t>
            </a:r>
          </a:p>
        </c:rich>
      </c:tx>
      <c:overlay val="0"/>
    </c:title>
    <c:plotArea>
      <c:layout/>
      <c:radarChart>
        <c:radarStyle val="marker"/>
        <c:ser>
          <c:idx val="0"/>
          <c:order val="0"/>
          <c:spPr>
            <a:ln cmpd="sng">
              <a:solidFill>
                <a:srgbClr val="4472C4"/>
              </a:solidFill>
            </a:ln>
          </c:spPr>
          <c:marker>
            <c:symbol val="none"/>
          </c:marker>
          <c:cat>
            <c:strRef>
              <c:f>Visualization!$B$111:$F$111</c:f>
            </c:strRef>
          </c:cat>
          <c:val>
            <c:numRef>
              <c:f>Visualization!$B$113:$F$113</c:f>
              <c:numCache/>
            </c:numRef>
          </c:val>
          <c:smooth val="1"/>
        </c:ser>
        <c:axId val="200798425"/>
        <c:axId val="1289558613"/>
      </c:radarChart>
      <c:catAx>
        <c:axId val="20079842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289558613"/>
      </c:catAx>
      <c:valAx>
        <c:axId val="128955861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00798425"/>
      </c:valAx>
    </c:plotArea>
    <c:plotVisOnly val="1"/>
  </c:chart>
  <c:spPr>
    <a:solidFill>
      <a:schemeClr val="accent1"/>
    </a:solidFill>
  </c:spPr>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СФЕРА 4 – УЧАСТИЕ СООБЩЕСТВА И ПОДОТЧЕТНОСТЬ, КООРДИНАЦИЯ И ПАРТНЕРСТВО</a:t>
            </a:r>
          </a:p>
        </c:rich>
      </c:tx>
      <c:layout>
        <c:manualLayout>
          <c:xMode val="edge"/>
          <c:yMode val="edge"/>
          <c:x val="0.16800573622639894"/>
          <c:y val="0.012675063924239713"/>
        </c:manualLayout>
      </c:layout>
      <c:overlay val="0"/>
    </c:title>
    <c:plotArea>
      <c:layout/>
      <c:radarChart>
        <c:radarStyle val="marker"/>
        <c:ser>
          <c:idx val="0"/>
          <c:order val="0"/>
          <c:spPr>
            <a:ln cmpd="sng">
              <a:solidFill>
                <a:srgbClr val="4472C4"/>
              </a:solidFill>
            </a:ln>
          </c:spPr>
          <c:marker>
            <c:symbol val="none"/>
          </c:marker>
          <c:cat>
            <c:strRef>
              <c:f>Visualization!$B$68:$F$68</c:f>
            </c:strRef>
          </c:cat>
          <c:val>
            <c:numRef>
              <c:f>Visualization!$B$70:$F$70</c:f>
              <c:numCache/>
            </c:numRef>
          </c:val>
          <c:smooth val="1"/>
        </c:ser>
        <c:axId val="37626250"/>
        <c:axId val="427659820"/>
      </c:radarChart>
      <c:catAx>
        <c:axId val="3762625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427659820"/>
      </c:catAx>
      <c:valAx>
        <c:axId val="42765982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37626250"/>
      </c:valAx>
    </c:plotArea>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СФЕРА 5 – ТЕСТИРОВАНИЕ, ОБОБЩЕНИЕ ПОЛУЧЕННОГО ОПЫТА И УСОВЕРШЕНСТВОВАНИЕ</a:t>
            </a:r>
          </a:p>
        </c:rich>
      </c:tx>
      <c:layout>
        <c:manualLayout>
          <c:xMode val="edge"/>
          <c:yMode val="edge"/>
          <c:x val="0.10841160632291286"/>
          <c:y val="0.008981269456470545"/>
        </c:manualLayout>
      </c:layout>
      <c:overlay val="0"/>
    </c:title>
    <c:plotArea>
      <c:layout/>
      <c:radarChart>
        <c:radarStyle val="marker"/>
        <c:ser>
          <c:idx val="0"/>
          <c:order val="0"/>
          <c:spPr>
            <a:ln cmpd="sng">
              <a:solidFill>
                <a:srgbClr val="4472C4"/>
              </a:solidFill>
            </a:ln>
          </c:spPr>
          <c:marker>
            <c:symbol val="none"/>
          </c:marker>
          <c:cat>
            <c:strRef>
              <c:f>Visualization!$B$91:$D$91</c:f>
            </c:strRef>
          </c:cat>
          <c:val>
            <c:numRef>
              <c:f>Visualization!$B$93:$D$93</c:f>
              <c:numCache/>
            </c:numRef>
          </c:val>
          <c:smooth val="1"/>
        </c:ser>
        <c:axId val="2075908399"/>
        <c:axId val="1899608964"/>
      </c:radarChart>
      <c:catAx>
        <c:axId val="20759083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99608964"/>
      </c:catAx>
      <c:valAx>
        <c:axId val="189960896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075908399"/>
      </c:valAx>
    </c:plotArea>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СФЕРА 2 – ПРОЦЕССЫ, СИСТЕМЫ И ИНСТРУМЕНТЫ</a:t>
            </a:r>
          </a:p>
        </c:rich>
      </c:tx>
      <c:overlay val="0"/>
    </c:title>
    <c:plotArea>
      <c:layout>
        <c:manualLayout>
          <c:xMode val="edge"/>
          <c:yMode val="edge"/>
          <c:x val="0.35211197684769296"/>
          <c:y val="0.21974054149870217"/>
          <c:w val="0.2729625909367706"/>
          <c:h val="0.6331057109125817"/>
        </c:manualLayout>
      </c:layout>
      <c:radarChart>
        <c:radarStyle val="marker"/>
        <c:ser>
          <c:idx val="0"/>
          <c:order val="0"/>
          <c:spPr>
            <a:ln cmpd="sng">
              <a:solidFill>
                <a:srgbClr val="4472C4"/>
              </a:solidFill>
            </a:ln>
          </c:spPr>
          <c:marker>
            <c:symbol val="none"/>
          </c:marker>
          <c:cat>
            <c:strRef>
              <c:f>Visualization!$B$25:$E$25</c:f>
            </c:strRef>
          </c:cat>
          <c:val>
            <c:numRef>
              <c:f>Visualization!$B$27:$E$27</c:f>
              <c:numCache/>
            </c:numRef>
          </c:val>
          <c:smooth val="1"/>
        </c:ser>
        <c:axId val="1570915764"/>
        <c:axId val="1912010788"/>
      </c:radarChart>
      <c:catAx>
        <c:axId val="157091576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912010788"/>
      </c:catAx>
      <c:valAx>
        <c:axId val="191201078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570915764"/>
      </c:valAx>
    </c:plotArea>
    <c:plotVisOnly val="1"/>
  </c:chart>
</c:chartSpace>
</file>

<file path=xl/drawings/_rels/drawing2.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 Id="rId3" Type="http://schemas.openxmlformats.org/officeDocument/2006/relationships/image" Target="../media/image6.png"/><Relationship Id="rId4" Type="http://schemas.openxmlformats.org/officeDocument/2006/relationships/image" Target="../media/image1.png"/><Relationship Id="rId5" Type="http://schemas.openxmlformats.org/officeDocument/2006/relationships/image" Target="../media/image4.png"/><Relationship Id="rId6" Type="http://schemas.openxmlformats.org/officeDocument/2006/relationships/image" Target="../media/image7.png"/><Relationship Id="rId7"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11" Type="http://schemas.openxmlformats.org/officeDocument/2006/relationships/image" Target="../media/image4.png"/><Relationship Id="rId10" Type="http://schemas.openxmlformats.org/officeDocument/2006/relationships/image" Target="../media/image1.png"/><Relationship Id="rId9" Type="http://schemas.openxmlformats.org/officeDocument/2006/relationships/image" Target="../media/image6.png"/><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image" Target="../media/image3.png"/><Relationship Id="rId8"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 Id="rId3" Type="http://schemas.openxmlformats.org/officeDocument/2006/relationships/image" Target="../media/image1.png"/><Relationship Id="rId4" Type="http://schemas.openxmlformats.org/officeDocument/2006/relationships/image" Target="../media/image4.png"/><Relationship Id="rId5"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 Id="rId3" Type="http://schemas.openxmlformats.org/officeDocument/2006/relationships/image" Target="../media/image6.png"/><Relationship Id="rId4" Type="http://schemas.openxmlformats.org/officeDocument/2006/relationships/image" Target="../media/image1.png"/><Relationship Id="rId5"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2124075</xdr:colOff>
      <xdr:row>2</xdr:row>
      <xdr:rowOff>9525</xdr:rowOff>
    </xdr:from>
    <xdr:ext cx="923925" cy="628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342900</xdr:colOff>
      <xdr:row>20</xdr:row>
      <xdr:rowOff>9525</xdr:rowOff>
    </xdr:from>
    <xdr:ext cx="609600" cy="6191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2</xdr:col>
      <xdr:colOff>1847850</xdr:colOff>
      <xdr:row>37</xdr:row>
      <xdr:rowOff>9525</xdr:rowOff>
    </xdr:from>
    <xdr:ext cx="952500" cy="676275"/>
    <xdr:pic>
      <xdr:nvPicPr>
        <xdr:cNvPr id="0" name="image6.png"/>
        <xdr:cNvPicPr preferRelativeResize="0"/>
      </xdr:nvPicPr>
      <xdr:blipFill>
        <a:blip cstate="print" r:embed="rId3"/>
        <a:stretch>
          <a:fillRect/>
        </a:stretch>
      </xdr:blipFill>
      <xdr:spPr>
        <a:prstGeom prst="rect">
          <a:avLst/>
        </a:prstGeom>
        <a:noFill/>
      </xdr:spPr>
    </xdr:pic>
    <xdr:clientData fLocksWithSheet="0"/>
  </xdr:oneCellAnchor>
  <xdr:oneCellAnchor>
    <xdr:from>
      <xdr:col>2</xdr:col>
      <xdr:colOff>647700</xdr:colOff>
      <xdr:row>56</xdr:row>
      <xdr:rowOff>1581150</xdr:rowOff>
    </xdr:from>
    <xdr:ext cx="676275" cy="685800"/>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oneCellAnchor>
    <xdr:from>
      <xdr:col>2</xdr:col>
      <xdr:colOff>1114425</xdr:colOff>
      <xdr:row>76</xdr:row>
      <xdr:rowOff>9525</xdr:rowOff>
    </xdr:from>
    <xdr:ext cx="676275" cy="676275"/>
    <xdr:pic>
      <xdr:nvPicPr>
        <xdr:cNvPr id="0" name="image4.png"/>
        <xdr:cNvPicPr preferRelativeResize="0"/>
      </xdr:nvPicPr>
      <xdr:blipFill>
        <a:blip cstate="print" r:embed="rId5"/>
        <a:stretch>
          <a:fillRect/>
        </a:stretch>
      </xdr:blipFill>
      <xdr:spPr>
        <a:prstGeom prst="rect">
          <a:avLst/>
        </a:prstGeom>
        <a:noFill/>
      </xdr:spPr>
    </xdr:pic>
    <xdr:clientData fLocksWithSheet="0"/>
  </xdr:oneCellAnchor>
  <xdr:oneCellAnchor>
    <xdr:from>
      <xdr:col>2</xdr:col>
      <xdr:colOff>1123950</xdr:colOff>
      <xdr:row>57</xdr:row>
      <xdr:rowOff>19050</xdr:rowOff>
    </xdr:from>
    <xdr:ext cx="676275" cy="666750"/>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oneCellAnchor>
    <xdr:from>
      <xdr:col>3</xdr:col>
      <xdr:colOff>342900</xdr:colOff>
      <xdr:row>20</xdr:row>
      <xdr:rowOff>19050</xdr:rowOff>
    </xdr:from>
    <xdr:ext cx="619125" cy="619125"/>
    <xdr:pic>
      <xdr:nvPicPr>
        <xdr:cNvPr id="0" name="image7.png"/>
        <xdr:cNvPicPr preferRelativeResize="0"/>
      </xdr:nvPicPr>
      <xdr:blipFill>
        <a:blip cstate="print" r:embed="rId6"/>
        <a:stretch>
          <a:fillRect/>
        </a:stretch>
      </xdr:blipFill>
      <xdr:spPr>
        <a:prstGeom prst="rect">
          <a:avLst/>
        </a:prstGeom>
        <a:noFill/>
      </xdr:spPr>
    </xdr:pic>
    <xdr:clientData fLocksWithSheet="0"/>
  </xdr:oneCellAnchor>
  <xdr:oneCellAnchor>
    <xdr:from>
      <xdr:col>2</xdr:col>
      <xdr:colOff>657225</xdr:colOff>
      <xdr:row>56</xdr:row>
      <xdr:rowOff>1590675</xdr:rowOff>
    </xdr:from>
    <xdr:ext cx="676275" cy="685800"/>
    <xdr:pic>
      <xdr:nvPicPr>
        <xdr:cNvPr id="0" name="image5.png"/>
        <xdr:cNvPicPr preferRelativeResize="0"/>
      </xdr:nvPicPr>
      <xdr:blipFill>
        <a:blip cstate="print" r:embed="rId7"/>
        <a:stretch>
          <a:fillRect/>
        </a:stretch>
      </xdr:blipFill>
      <xdr:spPr>
        <a:prstGeom prst="rect">
          <a:avLst/>
        </a:prstGeom>
        <a:noFill/>
      </xdr:spPr>
    </xdr:pic>
    <xdr:clientData fLocksWithSheet="0"/>
  </xdr:oneCellAnchor>
  <xdr:oneCellAnchor>
    <xdr:from>
      <xdr:col>3</xdr:col>
      <xdr:colOff>342900</xdr:colOff>
      <xdr:row>20</xdr:row>
      <xdr:rowOff>19050</xdr:rowOff>
    </xdr:from>
    <xdr:ext cx="619125" cy="619125"/>
    <xdr:pic>
      <xdr:nvPicPr>
        <xdr:cNvPr id="0" name="image7.png"/>
        <xdr:cNvPicPr preferRelativeResize="0"/>
      </xdr:nvPicPr>
      <xdr:blipFill>
        <a:blip cstate="print" r:embed="rId6"/>
        <a:stretch>
          <a:fillRect/>
        </a:stretch>
      </xdr:blipFill>
      <xdr:spPr>
        <a:prstGeom prst="rect">
          <a:avLst/>
        </a:prstGeom>
        <a:noFill/>
      </xdr:spPr>
    </xdr:pic>
    <xdr:clientData fLocksWithSheet="0"/>
  </xdr:oneCellAnchor>
  <xdr:oneCellAnchor>
    <xdr:from>
      <xdr:col>2</xdr:col>
      <xdr:colOff>657225</xdr:colOff>
      <xdr:row>56</xdr:row>
      <xdr:rowOff>1590675</xdr:rowOff>
    </xdr:from>
    <xdr:ext cx="676275" cy="685800"/>
    <xdr:pic>
      <xdr:nvPicPr>
        <xdr:cNvPr id="0" name="image5.png"/>
        <xdr:cNvPicPr preferRelativeResize="0"/>
      </xdr:nvPicPr>
      <xdr:blipFill>
        <a:blip cstate="print" r:embed="rId7"/>
        <a:stretch>
          <a:fillRect/>
        </a:stretch>
      </xdr:blipFill>
      <xdr:spPr>
        <a:prstGeom prst="rect">
          <a:avLst/>
        </a:prstGeom>
        <a:noFill/>
      </xdr:spPr>
    </xdr:pic>
    <xdr:clientData fLocksWithSheet="0"/>
  </xdr:oneCellAnchor>
  <xdr:oneCellAnchor>
    <xdr:from>
      <xdr:col>3</xdr:col>
      <xdr:colOff>342900</xdr:colOff>
      <xdr:row>20</xdr:row>
      <xdr:rowOff>19050</xdr:rowOff>
    </xdr:from>
    <xdr:ext cx="619125" cy="619125"/>
    <xdr:pic>
      <xdr:nvPicPr>
        <xdr:cNvPr id="0" name="image7.png"/>
        <xdr:cNvPicPr preferRelativeResize="0"/>
      </xdr:nvPicPr>
      <xdr:blipFill>
        <a:blip cstate="print" r:embed="rId6"/>
        <a:stretch>
          <a:fillRect/>
        </a:stretch>
      </xdr:blipFill>
      <xdr:spPr>
        <a:prstGeom prst="rect">
          <a:avLst/>
        </a:prstGeom>
        <a:noFill/>
      </xdr:spPr>
    </xdr:pic>
    <xdr:clientData fLocksWithSheet="0"/>
  </xdr:oneCellAnchor>
  <xdr:oneCellAnchor>
    <xdr:from>
      <xdr:col>2</xdr:col>
      <xdr:colOff>657225</xdr:colOff>
      <xdr:row>56</xdr:row>
      <xdr:rowOff>1590675</xdr:rowOff>
    </xdr:from>
    <xdr:ext cx="676275" cy="685800"/>
    <xdr:pic>
      <xdr:nvPicPr>
        <xdr:cNvPr id="0" name="image5.png"/>
        <xdr:cNvPicPr preferRelativeResize="0"/>
      </xdr:nvPicPr>
      <xdr:blipFill>
        <a:blip cstate="print" r:embed="rId7"/>
        <a:stretch>
          <a:fillRect/>
        </a:stretch>
      </xdr:blipFill>
      <xdr:spPr>
        <a:prstGeom prst="rect">
          <a:avLst/>
        </a:prstGeom>
        <a:noFill/>
      </xdr:spPr>
    </xdr:pic>
    <xdr:clientData fLocksWithSheet="0"/>
  </xdr:oneCellAnchor>
  <xdr:oneCellAnchor>
    <xdr:from>
      <xdr:col>3</xdr:col>
      <xdr:colOff>342900</xdr:colOff>
      <xdr:row>20</xdr:row>
      <xdr:rowOff>19050</xdr:rowOff>
    </xdr:from>
    <xdr:ext cx="619125" cy="619125"/>
    <xdr:pic>
      <xdr:nvPicPr>
        <xdr:cNvPr id="0" name="image7.png"/>
        <xdr:cNvPicPr preferRelativeResize="0"/>
      </xdr:nvPicPr>
      <xdr:blipFill>
        <a:blip cstate="print" r:embed="rId6"/>
        <a:stretch>
          <a:fillRect/>
        </a:stretch>
      </xdr:blipFill>
      <xdr:spPr>
        <a:prstGeom prst="rect">
          <a:avLst/>
        </a:prstGeom>
        <a:noFill/>
      </xdr:spPr>
    </xdr:pic>
    <xdr:clientData fLocksWithSheet="0"/>
  </xdr:oneCellAnchor>
  <xdr:oneCellAnchor>
    <xdr:from>
      <xdr:col>2</xdr:col>
      <xdr:colOff>657225</xdr:colOff>
      <xdr:row>56</xdr:row>
      <xdr:rowOff>1590675</xdr:rowOff>
    </xdr:from>
    <xdr:ext cx="676275" cy="685800"/>
    <xdr:pic>
      <xdr:nvPicPr>
        <xdr:cNvPr id="0" name="image5.png"/>
        <xdr:cNvPicPr preferRelativeResize="0"/>
      </xdr:nvPicPr>
      <xdr:blipFill>
        <a:blip cstate="print" r:embed="rId7"/>
        <a:stretch>
          <a:fillRect/>
        </a:stretch>
      </xdr:blipFill>
      <xdr:spPr>
        <a:prstGeom prst="rect">
          <a:avLst/>
        </a:prstGeom>
        <a:noFill/>
      </xdr:spPr>
    </xdr:pic>
    <xdr:clientData fLocksWithSheet="0"/>
  </xdr:oneCellAnchor>
  <xdr:oneCellAnchor>
    <xdr:from>
      <xdr:col>3</xdr:col>
      <xdr:colOff>342900</xdr:colOff>
      <xdr:row>20</xdr:row>
      <xdr:rowOff>19050</xdr:rowOff>
    </xdr:from>
    <xdr:ext cx="619125" cy="619125"/>
    <xdr:pic>
      <xdr:nvPicPr>
        <xdr:cNvPr id="0" name="image7.png"/>
        <xdr:cNvPicPr preferRelativeResize="0"/>
      </xdr:nvPicPr>
      <xdr:blipFill>
        <a:blip cstate="print" r:embed="rId6"/>
        <a:stretch>
          <a:fillRect/>
        </a:stretch>
      </xdr:blipFill>
      <xdr:spPr>
        <a:prstGeom prst="rect">
          <a:avLst/>
        </a:prstGeom>
        <a:noFill/>
      </xdr:spPr>
    </xdr:pic>
    <xdr:clientData fLocksWithSheet="0"/>
  </xdr:oneCellAnchor>
  <xdr:oneCellAnchor>
    <xdr:from>
      <xdr:col>2</xdr:col>
      <xdr:colOff>657225</xdr:colOff>
      <xdr:row>56</xdr:row>
      <xdr:rowOff>1590675</xdr:rowOff>
    </xdr:from>
    <xdr:ext cx="676275" cy="685800"/>
    <xdr:pic>
      <xdr:nvPicPr>
        <xdr:cNvPr id="0" name="image5.png"/>
        <xdr:cNvPicPr preferRelativeResize="0"/>
      </xdr:nvPicPr>
      <xdr:blipFill>
        <a:blip cstate="print" r:embed="rId7"/>
        <a:stretch>
          <a:fillRect/>
        </a:stretch>
      </xdr:blipFill>
      <xdr:spPr>
        <a:prstGeom prst="rect">
          <a:avLst/>
        </a:prstGeom>
        <a:noFill/>
      </xdr:spPr>
    </xdr:pic>
    <xdr:clientData fLocksWithSheet="0"/>
  </xdr:oneCellAnchor>
  <xdr:oneCellAnchor>
    <xdr:from>
      <xdr:col>3</xdr:col>
      <xdr:colOff>342900</xdr:colOff>
      <xdr:row>20</xdr:row>
      <xdr:rowOff>19050</xdr:rowOff>
    </xdr:from>
    <xdr:ext cx="619125" cy="619125"/>
    <xdr:pic>
      <xdr:nvPicPr>
        <xdr:cNvPr id="0" name="image7.png"/>
        <xdr:cNvPicPr preferRelativeResize="0"/>
      </xdr:nvPicPr>
      <xdr:blipFill>
        <a:blip cstate="print" r:embed="rId6"/>
        <a:stretch>
          <a:fillRect/>
        </a:stretch>
      </xdr:blipFill>
      <xdr:spPr>
        <a:prstGeom prst="rect">
          <a:avLst/>
        </a:prstGeom>
        <a:noFill/>
      </xdr:spPr>
    </xdr:pic>
    <xdr:clientData fLocksWithSheet="0"/>
  </xdr:oneCellAnchor>
  <xdr:oneCellAnchor>
    <xdr:from>
      <xdr:col>2</xdr:col>
      <xdr:colOff>657225</xdr:colOff>
      <xdr:row>56</xdr:row>
      <xdr:rowOff>1590675</xdr:rowOff>
    </xdr:from>
    <xdr:ext cx="676275" cy="685800"/>
    <xdr:pic>
      <xdr:nvPicPr>
        <xdr:cNvPr id="0" name="image5.png"/>
        <xdr:cNvPicPr preferRelativeResize="0"/>
      </xdr:nvPicPr>
      <xdr:blipFill>
        <a:blip cstate="print" r:embed="rId7"/>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8</xdr:row>
      <xdr:rowOff>19050</xdr:rowOff>
    </xdr:from>
    <xdr:ext cx="6353175" cy="2847975"/>
    <xdr:graphicFrame>
      <xdr:nvGraphicFramePr>
        <xdr:cNvPr id="431058309"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19050</xdr:colOff>
      <xdr:row>50</xdr:row>
      <xdr:rowOff>123825</xdr:rowOff>
    </xdr:from>
    <xdr:ext cx="5981700" cy="2971800"/>
    <xdr:graphicFrame>
      <xdr:nvGraphicFramePr>
        <xdr:cNvPr id="712254685"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0</xdr:colOff>
      <xdr:row>115</xdr:row>
      <xdr:rowOff>171450</xdr:rowOff>
    </xdr:from>
    <xdr:ext cx="7953375" cy="2886075"/>
    <xdr:graphicFrame>
      <xdr:nvGraphicFramePr>
        <xdr:cNvPr id="549277580"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0</xdr:col>
      <xdr:colOff>0</xdr:colOff>
      <xdr:row>72</xdr:row>
      <xdr:rowOff>28575</xdr:rowOff>
    </xdr:from>
    <xdr:ext cx="7429500" cy="2886075"/>
    <xdr:graphicFrame>
      <xdr:nvGraphicFramePr>
        <xdr:cNvPr id="1352784623" name="Chart 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0</xdr:col>
      <xdr:colOff>0</xdr:colOff>
      <xdr:row>94</xdr:row>
      <xdr:rowOff>171450</xdr:rowOff>
    </xdr:from>
    <xdr:ext cx="7477125" cy="2714625"/>
    <xdr:graphicFrame>
      <xdr:nvGraphicFramePr>
        <xdr:cNvPr id="493828257" name="Chart 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0</xdr:col>
      <xdr:colOff>0</xdr:colOff>
      <xdr:row>30</xdr:row>
      <xdr:rowOff>0</xdr:rowOff>
    </xdr:from>
    <xdr:ext cx="8105775" cy="2533650"/>
    <xdr:graphicFrame>
      <xdr:nvGraphicFramePr>
        <xdr:cNvPr id="741777241" name="Chart 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0</xdr:col>
      <xdr:colOff>114300</xdr:colOff>
      <xdr:row>2</xdr:row>
      <xdr:rowOff>19050</xdr:rowOff>
    </xdr:from>
    <xdr:ext cx="247650" cy="247650"/>
    <xdr:pic>
      <xdr:nvPicPr>
        <xdr:cNvPr id="0" name="image3.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152400</xdr:colOff>
      <xdr:row>22</xdr:row>
      <xdr:rowOff>200025</xdr:rowOff>
    </xdr:from>
    <xdr:ext cx="304800" cy="295275"/>
    <xdr:pic>
      <xdr:nvPicPr>
        <xdr:cNvPr id="0" name="image2.png"/>
        <xdr:cNvPicPr preferRelativeResize="0"/>
      </xdr:nvPicPr>
      <xdr:blipFill>
        <a:blip cstate="print" r:embed="rId8"/>
        <a:stretch>
          <a:fillRect/>
        </a:stretch>
      </xdr:blipFill>
      <xdr:spPr>
        <a:prstGeom prst="rect">
          <a:avLst/>
        </a:prstGeom>
        <a:noFill/>
      </xdr:spPr>
    </xdr:pic>
    <xdr:clientData fLocksWithSheet="0"/>
  </xdr:oneCellAnchor>
  <xdr:oneCellAnchor>
    <xdr:from>
      <xdr:col>1</xdr:col>
      <xdr:colOff>104775</xdr:colOff>
      <xdr:row>110</xdr:row>
      <xdr:rowOff>200025</xdr:rowOff>
    </xdr:from>
    <xdr:ext cx="419100" cy="419100"/>
    <xdr:pic>
      <xdr:nvPicPr>
        <xdr:cNvPr id="0" name="image3.png"/>
        <xdr:cNvPicPr preferRelativeResize="0"/>
      </xdr:nvPicPr>
      <xdr:blipFill>
        <a:blip cstate="print" r:embed="rId7"/>
        <a:stretch>
          <a:fillRect/>
        </a:stretch>
      </xdr:blipFill>
      <xdr:spPr>
        <a:prstGeom prst="rect">
          <a:avLst/>
        </a:prstGeom>
        <a:noFill/>
      </xdr:spPr>
    </xdr:pic>
    <xdr:clientData fLocksWithSheet="0"/>
  </xdr:oneCellAnchor>
  <xdr:oneCellAnchor>
    <xdr:from>
      <xdr:col>2</xdr:col>
      <xdr:colOff>66675</xdr:colOff>
      <xdr:row>110</xdr:row>
      <xdr:rowOff>209550</xdr:rowOff>
    </xdr:from>
    <xdr:ext cx="419100" cy="428625"/>
    <xdr:pic>
      <xdr:nvPicPr>
        <xdr:cNvPr id="0" name="image2.png"/>
        <xdr:cNvPicPr preferRelativeResize="0"/>
      </xdr:nvPicPr>
      <xdr:blipFill>
        <a:blip cstate="print" r:embed="rId8"/>
        <a:stretch>
          <a:fillRect/>
        </a:stretch>
      </xdr:blipFill>
      <xdr:spPr>
        <a:prstGeom prst="rect">
          <a:avLst/>
        </a:prstGeom>
        <a:noFill/>
      </xdr:spPr>
    </xdr:pic>
    <xdr:clientData fLocksWithSheet="0"/>
  </xdr:oneCellAnchor>
  <xdr:oneCellAnchor>
    <xdr:from>
      <xdr:col>3</xdr:col>
      <xdr:colOff>85725</xdr:colOff>
      <xdr:row>110</xdr:row>
      <xdr:rowOff>200025</xdr:rowOff>
    </xdr:from>
    <xdr:ext cx="419100" cy="419100"/>
    <xdr:pic>
      <xdr:nvPicPr>
        <xdr:cNvPr id="0" name="image6.png"/>
        <xdr:cNvPicPr preferRelativeResize="0"/>
      </xdr:nvPicPr>
      <xdr:blipFill>
        <a:blip cstate="print" r:embed="rId9"/>
        <a:stretch>
          <a:fillRect/>
        </a:stretch>
      </xdr:blipFill>
      <xdr:spPr>
        <a:prstGeom prst="rect">
          <a:avLst/>
        </a:prstGeom>
        <a:noFill/>
      </xdr:spPr>
    </xdr:pic>
    <xdr:clientData fLocksWithSheet="0"/>
  </xdr:oneCellAnchor>
  <xdr:oneCellAnchor>
    <xdr:from>
      <xdr:col>4</xdr:col>
      <xdr:colOff>104775</xdr:colOff>
      <xdr:row>110</xdr:row>
      <xdr:rowOff>200025</xdr:rowOff>
    </xdr:from>
    <xdr:ext cx="419100" cy="419100"/>
    <xdr:pic>
      <xdr:nvPicPr>
        <xdr:cNvPr id="0" name="image1.png"/>
        <xdr:cNvPicPr preferRelativeResize="0"/>
      </xdr:nvPicPr>
      <xdr:blipFill>
        <a:blip cstate="print" r:embed="rId10"/>
        <a:stretch>
          <a:fillRect/>
        </a:stretch>
      </xdr:blipFill>
      <xdr:spPr>
        <a:prstGeom prst="rect">
          <a:avLst/>
        </a:prstGeom>
        <a:noFill/>
      </xdr:spPr>
    </xdr:pic>
    <xdr:clientData fLocksWithSheet="0"/>
  </xdr:oneCellAnchor>
  <xdr:oneCellAnchor>
    <xdr:from>
      <xdr:col>5</xdr:col>
      <xdr:colOff>19050</xdr:colOff>
      <xdr:row>110</xdr:row>
      <xdr:rowOff>171450</xdr:rowOff>
    </xdr:from>
    <xdr:ext cx="419100" cy="419100"/>
    <xdr:pic>
      <xdr:nvPicPr>
        <xdr:cNvPr id="0" name="image4.png"/>
        <xdr:cNvPicPr preferRelativeResize="0"/>
      </xdr:nvPicPr>
      <xdr:blipFill>
        <a:blip cstate="print" r:embed="rId11"/>
        <a:stretch>
          <a:fillRect/>
        </a:stretch>
      </xdr:blipFill>
      <xdr:spPr>
        <a:prstGeom prst="rect">
          <a:avLst/>
        </a:prstGeom>
        <a:noFill/>
      </xdr:spPr>
    </xdr:pic>
    <xdr:clientData fLocksWithSheet="0"/>
  </xdr:oneCellAnchor>
  <xdr:oneCellAnchor>
    <xdr:from>
      <xdr:col>0</xdr:col>
      <xdr:colOff>114300</xdr:colOff>
      <xdr:row>88</xdr:row>
      <xdr:rowOff>180975</xdr:rowOff>
    </xdr:from>
    <xdr:ext cx="333375" cy="314325"/>
    <xdr:pic>
      <xdr:nvPicPr>
        <xdr:cNvPr id="0" name="image4.png"/>
        <xdr:cNvPicPr preferRelativeResize="0"/>
      </xdr:nvPicPr>
      <xdr:blipFill>
        <a:blip cstate="print" r:embed="rId11"/>
        <a:stretch>
          <a:fillRect/>
        </a:stretch>
      </xdr:blipFill>
      <xdr:spPr>
        <a:prstGeom prst="rect">
          <a:avLst/>
        </a:prstGeom>
        <a:noFill/>
      </xdr:spPr>
    </xdr:pic>
    <xdr:clientData fLocksWithSheet="0"/>
  </xdr:oneCellAnchor>
  <xdr:oneCellAnchor>
    <xdr:from>
      <xdr:col>0</xdr:col>
      <xdr:colOff>9525</xdr:colOff>
      <xdr:row>65</xdr:row>
      <xdr:rowOff>409575</xdr:rowOff>
    </xdr:from>
    <xdr:ext cx="371475" cy="361950"/>
    <xdr:pic>
      <xdr:nvPicPr>
        <xdr:cNvPr id="0" name="image1.png"/>
        <xdr:cNvPicPr preferRelativeResize="0"/>
      </xdr:nvPicPr>
      <xdr:blipFill>
        <a:blip cstate="print" r:embed="rId10"/>
        <a:stretch>
          <a:fillRect/>
        </a:stretch>
      </xdr:blipFill>
      <xdr:spPr>
        <a:prstGeom prst="rect">
          <a:avLst/>
        </a:prstGeom>
        <a:noFill/>
      </xdr:spPr>
    </xdr:pic>
    <xdr:clientData fLocksWithSheet="0"/>
  </xdr:oneCellAnchor>
  <xdr:oneCellAnchor>
    <xdr:from>
      <xdr:col>0</xdr:col>
      <xdr:colOff>114300</xdr:colOff>
      <xdr:row>43</xdr:row>
      <xdr:rowOff>180975</xdr:rowOff>
    </xdr:from>
    <xdr:ext cx="342900" cy="333375"/>
    <xdr:pic>
      <xdr:nvPicPr>
        <xdr:cNvPr id="0" name="image6.png"/>
        <xdr:cNvPicPr preferRelativeResize="0"/>
      </xdr:nvPicPr>
      <xdr:blipFill>
        <a:blip cstate="print" r:embed="rId9"/>
        <a:stretch>
          <a:fillRect/>
        </a:stretch>
      </xdr:blipFill>
      <xdr:spPr>
        <a:prstGeom prst="rect">
          <a:avLst/>
        </a:prstGeom>
        <a:noFill/>
      </xdr:spPr>
    </xdr:pic>
    <xdr:clientData fLocksWithSheet="0"/>
  </xdr:oneCellAnchor>
  <xdr:oneCellAnchor>
    <xdr:from>
      <xdr:col>0</xdr:col>
      <xdr:colOff>38100</xdr:colOff>
      <xdr:row>22</xdr:row>
      <xdr:rowOff>457200</xdr:rowOff>
    </xdr:from>
    <xdr:ext cx="304800" cy="295275"/>
    <xdr:pic>
      <xdr:nvPicPr>
        <xdr:cNvPr id="0" name="image2.png"/>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9525</xdr:rowOff>
    </xdr:from>
    <xdr:ext cx="533400" cy="4762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190500</xdr:colOff>
      <xdr:row>13</xdr:row>
      <xdr:rowOff>857250</xdr:rowOff>
    </xdr:from>
    <xdr:ext cx="457200" cy="4476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247650</xdr:colOff>
      <xdr:row>20</xdr:row>
      <xdr:rowOff>47625</xdr:rowOff>
    </xdr:from>
    <xdr:ext cx="438150" cy="3905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58</xdr:row>
      <xdr:rowOff>0</xdr:rowOff>
    </xdr:from>
    <xdr:ext cx="723900" cy="561975"/>
    <xdr:pic>
      <xdr:nvPicPr>
        <xdr:cNvPr id="0" name="image1.png"/>
        <xdr:cNvPicPr preferRelativeResize="0"/>
      </xdr:nvPicPr>
      <xdr:blipFill>
        <a:blip cstate="print" r:embed="rId3"/>
        <a:stretch>
          <a:fillRect/>
        </a:stretch>
      </xdr:blipFill>
      <xdr:spPr>
        <a:prstGeom prst="rect">
          <a:avLst/>
        </a:prstGeom>
        <a:noFill/>
      </xdr:spPr>
    </xdr:pic>
    <xdr:clientData fLocksWithSheet="0"/>
  </xdr:oneCellAnchor>
  <xdr:oneCellAnchor>
    <xdr:from>
      <xdr:col>0</xdr:col>
      <xdr:colOff>9525</xdr:colOff>
      <xdr:row>77</xdr:row>
      <xdr:rowOff>19050</xdr:rowOff>
    </xdr:from>
    <xdr:ext cx="542925" cy="476250"/>
    <xdr:pic>
      <xdr:nvPicPr>
        <xdr:cNvPr id="0" name="image4.png"/>
        <xdr:cNvPicPr preferRelativeResize="0"/>
      </xdr:nvPicPr>
      <xdr:blipFill>
        <a:blip cstate="print" r:embed="rId4"/>
        <a:stretch>
          <a:fillRect/>
        </a:stretch>
      </xdr:blipFill>
      <xdr:spPr>
        <a:prstGeom prst="rect">
          <a:avLst/>
        </a:prstGeom>
        <a:noFill/>
      </xdr:spPr>
    </xdr:pic>
    <xdr:clientData fLocksWithSheet="0"/>
  </xdr:oneCellAnchor>
  <xdr:oneCellAnchor>
    <xdr:from>
      <xdr:col>2</xdr:col>
      <xdr:colOff>647700</xdr:colOff>
      <xdr:row>57</xdr:row>
      <xdr:rowOff>1285875</xdr:rowOff>
    </xdr:from>
    <xdr:ext cx="676275" cy="19050"/>
    <xdr:pic>
      <xdr:nvPicPr>
        <xdr:cNvPr id="0" name="image1.png"/>
        <xdr:cNvPicPr preferRelativeResize="0"/>
      </xdr:nvPicPr>
      <xdr:blipFill>
        <a:blip cstate="print" r:embed="rId3"/>
        <a:stretch>
          <a:fillRect/>
        </a:stretch>
      </xdr:blipFill>
      <xdr:spPr>
        <a:prstGeom prst="rect">
          <a:avLst/>
        </a:prstGeom>
        <a:noFill/>
      </xdr:spPr>
    </xdr:pic>
    <xdr:clientData fLocksWithSheet="0"/>
  </xdr:oneCellAnchor>
  <xdr:oneCellAnchor>
    <xdr:from>
      <xdr:col>0</xdr:col>
      <xdr:colOff>0</xdr:colOff>
      <xdr:row>38</xdr:row>
      <xdr:rowOff>0</xdr:rowOff>
    </xdr:from>
    <xdr:ext cx="504825" cy="447675"/>
    <xdr:pic>
      <xdr:nvPicPr>
        <xdr:cNvPr id="0" name="image6.png"/>
        <xdr:cNvPicPr preferRelativeResize="0"/>
      </xdr:nvPicPr>
      <xdr:blipFill>
        <a:blip cstate="print" r:embed="rId5"/>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409575</xdr:rowOff>
    </xdr:from>
    <xdr:ext cx="476250" cy="41910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285750</xdr:colOff>
      <xdr:row>19</xdr:row>
      <xdr:rowOff>1009650</xdr:rowOff>
    </xdr:from>
    <xdr:ext cx="476250" cy="4286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9525</xdr:colOff>
      <xdr:row>38</xdr:row>
      <xdr:rowOff>0</xdr:rowOff>
    </xdr:from>
    <xdr:ext cx="504825" cy="447675"/>
    <xdr:pic>
      <xdr:nvPicPr>
        <xdr:cNvPr id="0" name="image6.png"/>
        <xdr:cNvPicPr preferRelativeResize="0"/>
      </xdr:nvPicPr>
      <xdr:blipFill>
        <a:blip cstate="print" r:embed="rId3"/>
        <a:stretch>
          <a:fillRect/>
        </a:stretch>
      </xdr:blipFill>
      <xdr:spPr>
        <a:prstGeom prst="rect">
          <a:avLst/>
        </a:prstGeom>
        <a:noFill/>
      </xdr:spPr>
    </xdr:pic>
    <xdr:clientData fLocksWithSheet="0"/>
  </xdr:oneCellAnchor>
  <xdr:oneCellAnchor>
    <xdr:from>
      <xdr:col>0</xdr:col>
      <xdr:colOff>19050</xdr:colOff>
      <xdr:row>58</xdr:row>
      <xdr:rowOff>9525</xdr:rowOff>
    </xdr:from>
    <xdr:ext cx="447675" cy="400050"/>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oneCellAnchor>
    <xdr:from>
      <xdr:col>0</xdr:col>
      <xdr:colOff>0</xdr:colOff>
      <xdr:row>77</xdr:row>
      <xdr:rowOff>28575</xdr:rowOff>
    </xdr:from>
    <xdr:ext cx="495300" cy="409575"/>
    <xdr:pic>
      <xdr:nvPicPr>
        <xdr:cNvPr id="0" name="image4.png"/>
        <xdr:cNvPicPr preferRelativeResize="0"/>
      </xdr:nvPicPr>
      <xdr:blipFill>
        <a:blip cstate="print" r:embed="rId5"/>
        <a:stretch>
          <a:fillRect/>
        </a:stretch>
      </xdr:blipFill>
      <xdr:spPr>
        <a:prstGeom prst="rect">
          <a:avLst/>
        </a:prstGeom>
        <a:noFill/>
      </xdr:spPr>
    </xdr:pic>
    <xdr:clientData fLocksWithSheet="0"/>
  </xdr:oneCellAnchor>
  <xdr:oneCellAnchor>
    <xdr:from>
      <xdr:col>2</xdr:col>
      <xdr:colOff>647700</xdr:colOff>
      <xdr:row>57</xdr:row>
      <xdr:rowOff>1285875</xdr:rowOff>
    </xdr:from>
    <xdr:ext cx="676275" cy="19050"/>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3.0"/>
    <col customWidth="1" min="2" max="2" width="174.44"/>
    <col customWidth="1" min="3" max="26" width="11.0"/>
  </cols>
  <sheetData>
    <row r="1"/>
    <row r="2">
      <c r="B2" s="1" t="s">
        <v>0</v>
      </c>
    </row>
    <row r="3">
      <c r="B3" s="2"/>
    </row>
    <row r="4">
      <c r="B4" s="3" t="s">
        <v>1</v>
      </c>
    </row>
    <row r="5">
      <c r="B5" s="3"/>
    </row>
    <row r="6">
      <c r="B6" s="3" t="s">
        <v>2</v>
      </c>
    </row>
    <row r="7">
      <c r="B7" s="3"/>
    </row>
    <row r="8">
      <c r="B8" s="4" t="s">
        <v>3</v>
      </c>
    </row>
    <row r="9">
      <c r="B9" s="4" t="s">
        <v>4</v>
      </c>
    </row>
    <row r="10">
      <c r="B10" s="4" t="s">
        <v>5</v>
      </c>
    </row>
    <row r="11">
      <c r="B11" s="4" t="s">
        <v>6</v>
      </c>
    </row>
    <row r="12">
      <c r="B12" s="5"/>
    </row>
    <row r="13">
      <c r="B13" s="5" t="s">
        <v>7</v>
      </c>
    </row>
    <row r="14">
      <c r="B14" s="3"/>
    </row>
    <row r="15">
      <c r="B15" s="3" t="s">
        <v>8</v>
      </c>
    </row>
    <row r="16">
      <c r="B16" s="3"/>
    </row>
    <row r="17">
      <c r="B17" s="3" t="s">
        <v>9</v>
      </c>
    </row>
    <row r="18">
      <c r="B18" s="3"/>
    </row>
    <row r="19">
      <c r="B19" s="3" t="s">
        <v>10</v>
      </c>
    </row>
    <row r="20">
      <c r="B20" s="3"/>
    </row>
    <row r="21">
      <c r="B21" s="3" t="s">
        <v>11</v>
      </c>
    </row>
    <row r="22">
      <c r="B22" s="6"/>
    </row>
    <row r="23">
      <c r="B23" s="5" t="s">
        <v>12</v>
      </c>
    </row>
    <row r="24">
      <c r="B24" s="6"/>
    </row>
    <row r="25">
      <c r="B25" s="3" t="s">
        <v>13</v>
      </c>
    </row>
    <row r="26">
      <c r="B26" s="6"/>
    </row>
    <row r="27" ht="25.5" customHeight="1">
      <c r="B27" s="3" t="s">
        <v>14</v>
      </c>
      <c r="C27" s="3"/>
    </row>
    <row r="28">
      <c r="B28" s="6"/>
    </row>
    <row r="29">
      <c r="B29" s="3" t="s">
        <v>15</v>
      </c>
    </row>
    <row r="30">
      <c r="B30" s="6"/>
    </row>
    <row r="31" ht="19.5" customHeight="1">
      <c r="B31" s="7" t="s">
        <v>16</v>
      </c>
    </row>
    <row r="32">
      <c r="B32" s="3" t="s">
        <v>17</v>
      </c>
    </row>
    <row r="33">
      <c r="B33" s="3" t="s">
        <v>18</v>
      </c>
    </row>
    <row r="34">
      <c r="B34" s="8" t="s">
        <v>19</v>
      </c>
    </row>
    <row r="35">
      <c r="B35" s="8" t="s">
        <v>20</v>
      </c>
    </row>
    <row r="36">
      <c r="B36" s="3" t="s">
        <v>21</v>
      </c>
    </row>
    <row r="37">
      <c r="B37" s="8" t="s">
        <v>22</v>
      </c>
    </row>
    <row r="38">
      <c r="B38" s="8" t="s">
        <v>23</v>
      </c>
    </row>
    <row r="39">
      <c r="B39" s="8" t="s">
        <v>24</v>
      </c>
    </row>
    <row r="40">
      <c r="B40" s="3" t="s">
        <v>25</v>
      </c>
    </row>
    <row r="41">
      <c r="B41" s="3" t="s">
        <v>26</v>
      </c>
    </row>
    <row r="42">
      <c r="B42" s="8" t="s">
        <v>27</v>
      </c>
    </row>
    <row r="43">
      <c r="B43" s="6"/>
    </row>
    <row r="44">
      <c r="B44" s="3" t="s">
        <v>28</v>
      </c>
    </row>
    <row r="45">
      <c r="B45" s="9"/>
    </row>
    <row r="46">
      <c r="B46" s="5" t="s">
        <v>29</v>
      </c>
    </row>
    <row r="47">
      <c r="B47" s="3"/>
    </row>
    <row r="48">
      <c r="B48" s="3" t="s">
        <v>30</v>
      </c>
    </row>
    <row r="49">
      <c r="B49" s="5"/>
    </row>
    <row r="50">
      <c r="B50" s="5" t="s">
        <v>31</v>
      </c>
    </row>
    <row r="51">
      <c r="B51" s="5"/>
    </row>
    <row r="52">
      <c r="B52" s="3" t="s">
        <v>32</v>
      </c>
    </row>
    <row r="53">
      <c r="B53" s="3"/>
    </row>
    <row r="54">
      <c r="B54" s="3" t="s">
        <v>33</v>
      </c>
    </row>
    <row r="55">
      <c r="B55" s="2"/>
    </row>
  </sheetData>
  <printOptions/>
  <pageMargins bottom="1.0" footer="0.0" header="0.0" left="0.7500000000000001" right="0.7500000000000001" top="1.0"/>
  <pageSetup paperSize="9" scale="80" orientation="landscape"/>
  <headerFooter>
    <oddFooter>&amp;L_x000D_#000000 Internal</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5A11"/>
    <pageSetUpPr/>
  </sheetPr>
  <sheetViews>
    <sheetView workbookViewId="0"/>
  </sheetViews>
  <sheetFormatPr customHeight="1" defaultColWidth="11.22" defaultRowHeight="15.0" outlineLevelCol="1"/>
  <cols>
    <col customWidth="1" min="1" max="1" width="5.11"/>
    <col customWidth="1" min="2" max="2" width="24.56"/>
    <col customWidth="1" min="3" max="3" width="28.11" outlineLevel="1"/>
    <col customWidth="1" min="4" max="4" width="27.44"/>
    <col customWidth="1" min="5" max="5" width="35.67"/>
    <col customWidth="1" min="6" max="6" width="40.56"/>
    <col customWidth="1" min="7" max="7" width="27.44"/>
    <col customWidth="1" min="8" max="8" width="11.56"/>
    <col customWidth="1" min="9" max="9" width="23.89"/>
    <col customWidth="1" min="10" max="10" width="21.11"/>
    <col customWidth="1" min="11" max="11" width="18.89"/>
    <col customWidth="1" min="12" max="26" width="10.89"/>
  </cols>
  <sheetData>
    <row r="1" ht="13.5" customHeight="1">
      <c r="A1" s="10"/>
      <c r="B1" s="11"/>
      <c r="C1" s="11"/>
      <c r="D1" s="11"/>
      <c r="E1" s="11"/>
      <c r="F1" s="11"/>
      <c r="G1" s="12" t="s">
        <v>34</v>
      </c>
      <c r="H1" s="13" t="s">
        <v>35</v>
      </c>
      <c r="I1" s="13"/>
      <c r="J1" s="13"/>
      <c r="K1" s="14"/>
      <c r="L1" s="15"/>
      <c r="M1" s="15"/>
      <c r="N1" s="15"/>
      <c r="O1" s="15"/>
      <c r="P1" s="15"/>
      <c r="Q1" s="15"/>
      <c r="R1" s="15"/>
      <c r="S1" s="15"/>
      <c r="T1" s="15"/>
      <c r="U1" s="15"/>
      <c r="V1" s="15"/>
      <c r="W1" s="15"/>
      <c r="X1" s="15"/>
      <c r="Y1" s="15"/>
      <c r="Z1" s="15"/>
    </row>
    <row r="2" ht="69.0" customHeight="1">
      <c r="A2" s="10"/>
      <c r="B2" s="16" t="s">
        <v>36</v>
      </c>
      <c r="C2" s="17"/>
      <c r="D2" s="18"/>
      <c r="E2" s="19" t="s">
        <v>37</v>
      </c>
      <c r="F2" s="12">
        <f>(SUM(K3+K21+K38+K58+K77)/5)</f>
        <v>0</v>
      </c>
      <c r="G2" s="12"/>
      <c r="H2" s="20" t="s">
        <v>37</v>
      </c>
      <c r="I2" s="17"/>
      <c r="J2" s="21"/>
      <c r="K2" s="14"/>
      <c r="L2" s="15"/>
      <c r="M2" s="15"/>
      <c r="N2" s="15"/>
      <c r="O2" s="15"/>
      <c r="P2" s="15"/>
      <c r="Q2" s="15"/>
      <c r="R2" s="15"/>
      <c r="S2" s="15"/>
      <c r="T2" s="15"/>
      <c r="U2" s="15"/>
      <c r="V2" s="15"/>
      <c r="W2" s="15"/>
      <c r="X2" s="15"/>
      <c r="Y2" s="15"/>
      <c r="Z2" s="15"/>
    </row>
    <row r="3" ht="51.75" customHeight="1">
      <c r="A3" s="22" t="s">
        <v>38</v>
      </c>
      <c r="B3" s="23"/>
      <c r="C3" s="23"/>
      <c r="D3" s="23"/>
      <c r="E3" s="23"/>
      <c r="F3" s="23"/>
      <c r="G3" s="24"/>
      <c r="H3" s="22" t="s">
        <v>39</v>
      </c>
      <c r="I3" s="23"/>
      <c r="J3" s="24"/>
      <c r="K3" s="25">
        <f>(K5+K9+K15+K18)/4</f>
        <v>0</v>
      </c>
      <c r="L3" s="26"/>
      <c r="M3" s="26"/>
      <c r="N3" s="26"/>
      <c r="O3" s="26"/>
      <c r="P3" s="26"/>
      <c r="Q3" s="26"/>
      <c r="R3" s="26"/>
      <c r="S3" s="26"/>
      <c r="T3" s="26"/>
      <c r="U3" s="26"/>
      <c r="V3" s="26"/>
      <c r="W3" s="26"/>
      <c r="X3" s="26"/>
      <c r="Y3" s="26"/>
      <c r="Z3" s="26"/>
    </row>
    <row r="4" ht="13.5" customHeight="1">
      <c r="A4" s="27" t="s">
        <v>40</v>
      </c>
      <c r="B4" s="28" t="s">
        <v>41</v>
      </c>
      <c r="C4" s="29" t="s">
        <v>42</v>
      </c>
      <c r="D4" s="29">
        <v>1.0</v>
      </c>
      <c r="E4" s="29">
        <v>2.0</v>
      </c>
      <c r="F4" s="29">
        <v>3.0</v>
      </c>
      <c r="G4" s="29">
        <v>4.0</v>
      </c>
      <c r="H4" s="29" t="s">
        <v>7</v>
      </c>
      <c r="I4" s="29" t="s">
        <v>12</v>
      </c>
      <c r="J4" s="30" t="s">
        <v>43</v>
      </c>
      <c r="K4" s="31" t="s">
        <v>44</v>
      </c>
      <c r="L4" s="32"/>
      <c r="M4" s="33"/>
      <c r="N4" s="33"/>
      <c r="O4" s="33"/>
      <c r="P4" s="33"/>
      <c r="Q4" s="34"/>
      <c r="R4" s="34"/>
      <c r="S4" s="34"/>
      <c r="T4" s="34"/>
      <c r="U4" s="33"/>
      <c r="V4" s="33"/>
      <c r="W4" s="33"/>
      <c r="X4" s="33"/>
      <c r="Y4" s="33"/>
      <c r="Z4" s="33"/>
    </row>
    <row r="5" ht="66.75" customHeight="1">
      <c r="A5" s="35">
        <v>1.1</v>
      </c>
      <c r="B5" s="36" t="s">
        <v>45</v>
      </c>
      <c r="C5" s="37" t="s">
        <v>46</v>
      </c>
      <c r="D5" s="38" t="s">
        <v>47</v>
      </c>
      <c r="E5" s="38" t="s">
        <v>48</v>
      </c>
      <c r="F5" s="38" t="s">
        <v>49</v>
      </c>
      <c r="G5" s="38">
        <v>3.0001</v>
      </c>
      <c r="H5" s="39"/>
      <c r="I5" s="39"/>
      <c r="J5" s="39"/>
      <c r="K5" s="40">
        <f>SUM(H5:H8)/4</f>
        <v>0</v>
      </c>
      <c r="L5" s="15"/>
      <c r="M5" s="15"/>
      <c r="N5" s="15"/>
      <c r="O5" s="15"/>
      <c r="P5" s="15"/>
      <c r="Q5" s="15"/>
      <c r="R5" s="15"/>
      <c r="S5" s="15"/>
      <c r="T5" s="15"/>
      <c r="U5" s="15"/>
      <c r="V5" s="15"/>
      <c r="W5" s="15"/>
      <c r="X5" s="15"/>
      <c r="Y5" s="15"/>
      <c r="Z5" s="15"/>
    </row>
    <row r="6" ht="95.25" customHeight="1">
      <c r="A6" s="41"/>
      <c r="B6" s="42"/>
      <c r="C6" s="43" t="s">
        <v>50</v>
      </c>
      <c r="D6" s="44" t="s">
        <v>51</v>
      </c>
      <c r="E6" s="44" t="s">
        <v>52</v>
      </c>
      <c r="F6" s="44" t="s">
        <v>53</v>
      </c>
      <c r="G6" s="44" t="s">
        <v>54</v>
      </c>
      <c r="H6" s="45"/>
      <c r="I6" s="45"/>
      <c r="J6" s="45"/>
      <c r="K6" s="46"/>
      <c r="L6" s="15"/>
      <c r="M6" s="15"/>
      <c r="N6" s="15"/>
      <c r="O6" s="15"/>
      <c r="P6" s="15"/>
      <c r="Q6" s="15"/>
      <c r="R6" s="15"/>
      <c r="S6" s="15"/>
      <c r="T6" s="15"/>
      <c r="U6" s="15"/>
      <c r="V6" s="15"/>
      <c r="W6" s="15"/>
      <c r="X6" s="15"/>
      <c r="Y6" s="15"/>
      <c r="Z6" s="15"/>
    </row>
    <row r="7" ht="145.5" customHeight="1">
      <c r="A7" s="41"/>
      <c r="B7" s="42"/>
      <c r="C7" s="43" t="s">
        <v>55</v>
      </c>
      <c r="D7" s="44" t="s">
        <v>56</v>
      </c>
      <c r="E7" s="44" t="s">
        <v>57</v>
      </c>
      <c r="F7" s="44" t="s">
        <v>58</v>
      </c>
      <c r="G7" s="44" t="s">
        <v>59</v>
      </c>
      <c r="H7" s="45"/>
      <c r="I7" s="45"/>
      <c r="J7" s="45"/>
      <c r="K7" s="46"/>
      <c r="L7" s="15"/>
      <c r="M7" s="15"/>
      <c r="N7" s="15"/>
      <c r="O7" s="15"/>
      <c r="P7" s="15"/>
      <c r="Q7" s="15"/>
      <c r="R7" s="15"/>
      <c r="S7" s="15"/>
      <c r="T7" s="15"/>
      <c r="U7" s="15"/>
      <c r="V7" s="15"/>
      <c r="W7" s="15"/>
      <c r="X7" s="15"/>
      <c r="Y7" s="15"/>
      <c r="Z7" s="15"/>
    </row>
    <row r="8" ht="88.5" customHeight="1">
      <c r="A8" s="47"/>
      <c r="B8" s="48"/>
      <c r="C8" s="49" t="s">
        <v>60</v>
      </c>
      <c r="D8" s="50" t="s">
        <v>61</v>
      </c>
      <c r="E8" s="51" t="s">
        <v>62</v>
      </c>
      <c r="F8" s="51" t="s">
        <v>63</v>
      </c>
      <c r="G8" s="50" t="s">
        <v>64</v>
      </c>
      <c r="H8" s="52"/>
      <c r="I8" s="52"/>
      <c r="J8" s="52"/>
      <c r="K8" s="53"/>
      <c r="L8" s="15"/>
      <c r="M8" s="15"/>
      <c r="N8" s="15"/>
      <c r="O8" s="15"/>
      <c r="P8" s="15"/>
      <c r="Q8" s="15"/>
      <c r="R8" s="15"/>
      <c r="S8" s="15"/>
      <c r="T8" s="15"/>
      <c r="U8" s="15"/>
      <c r="V8" s="15"/>
      <c r="W8" s="15"/>
      <c r="X8" s="15"/>
      <c r="Y8" s="15"/>
      <c r="Z8" s="15"/>
    </row>
    <row r="9" ht="13.5" customHeight="1">
      <c r="A9" s="54">
        <v>1.2</v>
      </c>
      <c r="B9" s="54" t="s">
        <v>65</v>
      </c>
      <c r="C9" s="55"/>
      <c r="D9" s="56"/>
      <c r="E9" s="56"/>
      <c r="F9" s="56"/>
      <c r="G9" s="56"/>
      <c r="H9" s="57"/>
      <c r="I9" s="57"/>
      <c r="J9" s="57"/>
      <c r="K9" s="58">
        <f>SUM(H10:H14)/5</f>
        <v>0</v>
      </c>
      <c r="L9" s="15"/>
      <c r="M9" s="15"/>
      <c r="N9" s="15"/>
      <c r="O9" s="15"/>
      <c r="P9" s="15"/>
      <c r="Q9" s="15"/>
      <c r="R9" s="15"/>
      <c r="S9" s="15"/>
      <c r="T9" s="15"/>
      <c r="U9" s="15"/>
      <c r="V9" s="15"/>
      <c r="W9" s="15"/>
      <c r="X9" s="15"/>
      <c r="Y9" s="15"/>
      <c r="Z9" s="15"/>
    </row>
    <row r="10" ht="147.0" customHeight="1">
      <c r="A10" s="42"/>
      <c r="B10" s="42"/>
      <c r="C10" s="37" t="s">
        <v>66</v>
      </c>
      <c r="D10" s="38" t="s">
        <v>67</v>
      </c>
      <c r="E10" s="38" t="s">
        <v>68</v>
      </c>
      <c r="F10" s="38" t="s">
        <v>69</v>
      </c>
      <c r="G10" s="38" t="s">
        <v>70</v>
      </c>
      <c r="H10" s="39"/>
      <c r="I10" s="39"/>
      <c r="J10" s="39"/>
      <c r="K10" s="59"/>
      <c r="L10" s="15"/>
      <c r="M10" s="15"/>
      <c r="N10" s="15"/>
      <c r="O10" s="15"/>
      <c r="P10" s="15"/>
      <c r="Q10" s="15"/>
      <c r="R10" s="15"/>
      <c r="S10" s="15"/>
      <c r="T10" s="15"/>
      <c r="U10" s="15"/>
      <c r="V10" s="15"/>
      <c r="W10" s="15"/>
      <c r="X10" s="15"/>
      <c r="Y10" s="15"/>
      <c r="Z10" s="15"/>
    </row>
    <row r="11" ht="126.75" customHeight="1">
      <c r="A11" s="42"/>
      <c r="B11" s="42"/>
      <c r="C11" s="60" t="s">
        <v>71</v>
      </c>
      <c r="D11" s="61" t="s">
        <v>72</v>
      </c>
      <c r="E11" s="61" t="s">
        <v>73</v>
      </c>
      <c r="F11" s="61" t="s">
        <v>74</v>
      </c>
      <c r="G11" s="61">
        <v>3.0001</v>
      </c>
      <c r="H11" s="45"/>
      <c r="I11" s="45"/>
      <c r="J11" s="45"/>
      <c r="K11" s="59"/>
      <c r="L11" s="15"/>
      <c r="M11" s="15"/>
      <c r="N11" s="15"/>
      <c r="O11" s="15"/>
      <c r="P11" s="15"/>
      <c r="Q11" s="15"/>
      <c r="R11" s="15"/>
      <c r="S11" s="15"/>
      <c r="T11" s="15"/>
      <c r="U11" s="15"/>
      <c r="V11" s="15"/>
      <c r="W11" s="15"/>
      <c r="X11" s="15"/>
      <c r="Y11" s="15"/>
      <c r="Z11" s="15"/>
    </row>
    <row r="12" ht="92.25" customHeight="1">
      <c r="A12" s="42"/>
      <c r="B12" s="42"/>
      <c r="C12" s="60" t="s">
        <v>75</v>
      </c>
      <c r="D12" s="61" t="s">
        <v>76</v>
      </c>
      <c r="E12" s="61" t="s">
        <v>77</v>
      </c>
      <c r="F12" s="61" t="s">
        <v>78</v>
      </c>
      <c r="G12" s="61">
        <v>3.0001</v>
      </c>
      <c r="H12" s="45"/>
      <c r="I12" s="45"/>
      <c r="J12" s="45"/>
      <c r="K12" s="59"/>
      <c r="L12" s="32"/>
      <c r="M12" s="33"/>
      <c r="N12" s="33"/>
      <c r="O12" s="33"/>
      <c r="P12" s="33"/>
      <c r="Q12" s="33"/>
      <c r="R12" s="33"/>
      <c r="S12" s="33"/>
      <c r="T12" s="33"/>
      <c r="U12" s="33"/>
      <c r="V12" s="33"/>
      <c r="W12" s="33"/>
      <c r="X12" s="33"/>
      <c r="Y12" s="33"/>
      <c r="Z12" s="33"/>
    </row>
    <row r="13" ht="108.75" customHeight="1">
      <c r="A13" s="42"/>
      <c r="B13" s="42"/>
      <c r="C13" s="62" t="s">
        <v>79</v>
      </c>
      <c r="D13" s="61" t="s">
        <v>80</v>
      </c>
      <c r="E13" s="61" t="s">
        <v>81</v>
      </c>
      <c r="F13" s="61" t="s">
        <v>82</v>
      </c>
      <c r="G13" s="61" t="s">
        <v>83</v>
      </c>
      <c r="H13" s="45"/>
      <c r="I13" s="45"/>
      <c r="J13" s="45"/>
      <c r="K13" s="59"/>
      <c r="L13" s="32"/>
      <c r="M13" s="33"/>
      <c r="N13" s="33"/>
      <c r="O13" s="33"/>
      <c r="P13" s="33"/>
      <c r="Q13" s="33"/>
      <c r="R13" s="33"/>
      <c r="S13" s="33"/>
      <c r="T13" s="33"/>
      <c r="U13" s="33"/>
      <c r="V13" s="33"/>
      <c r="W13" s="33"/>
      <c r="X13" s="33"/>
      <c r="Y13" s="33"/>
      <c r="Z13" s="33"/>
    </row>
    <row r="14" ht="96.0" customHeight="1">
      <c r="A14" s="48"/>
      <c r="B14" s="48"/>
      <c r="C14" s="63" t="s">
        <v>84</v>
      </c>
      <c r="D14" s="51" t="s">
        <v>85</v>
      </c>
      <c r="E14" s="51" t="s">
        <v>86</v>
      </c>
      <c r="F14" s="51" t="s">
        <v>87</v>
      </c>
      <c r="G14" s="51" t="s">
        <v>88</v>
      </c>
      <c r="H14" s="52"/>
      <c r="I14" s="64"/>
      <c r="J14" s="64"/>
      <c r="K14" s="65"/>
      <c r="L14" s="15"/>
      <c r="M14" s="15"/>
      <c r="N14" s="15"/>
      <c r="O14" s="15"/>
      <c r="P14" s="15"/>
      <c r="Q14" s="15"/>
      <c r="R14" s="15"/>
      <c r="S14" s="15"/>
      <c r="T14" s="15"/>
      <c r="U14" s="15"/>
      <c r="V14" s="15"/>
      <c r="W14" s="15"/>
      <c r="X14" s="15"/>
      <c r="Y14" s="15"/>
      <c r="Z14" s="15"/>
    </row>
    <row r="15" ht="13.5" customHeight="1">
      <c r="A15" s="54">
        <v>1.3</v>
      </c>
      <c r="B15" s="66" t="s">
        <v>89</v>
      </c>
      <c r="C15" s="55"/>
      <c r="D15" s="56"/>
      <c r="E15" s="56"/>
      <c r="F15" s="56"/>
      <c r="G15" s="56"/>
      <c r="H15" s="57"/>
      <c r="I15" s="57"/>
      <c r="J15" s="57"/>
      <c r="K15" s="58">
        <f>SUM(H16:H17)/2</f>
        <v>0</v>
      </c>
      <c r="L15" s="15"/>
      <c r="M15" s="15"/>
      <c r="N15" s="15"/>
      <c r="O15" s="15"/>
      <c r="P15" s="15"/>
      <c r="Q15" s="15"/>
      <c r="R15" s="15"/>
      <c r="S15" s="15"/>
      <c r="T15" s="15"/>
      <c r="U15" s="15"/>
      <c r="V15" s="15"/>
      <c r="W15" s="15"/>
      <c r="X15" s="15"/>
      <c r="Y15" s="15"/>
      <c r="Z15" s="15"/>
    </row>
    <row r="16" ht="216.75" customHeight="1">
      <c r="A16" s="42"/>
      <c r="B16" s="42"/>
      <c r="C16" s="67" t="s">
        <v>90</v>
      </c>
      <c r="D16" s="68" t="s">
        <v>91</v>
      </c>
      <c r="E16" s="68" t="s">
        <v>92</v>
      </c>
      <c r="F16" s="68" t="s">
        <v>93</v>
      </c>
      <c r="G16" s="69" t="s">
        <v>94</v>
      </c>
      <c r="H16" s="39"/>
      <c r="I16" s="70"/>
      <c r="J16" s="70"/>
      <c r="K16" s="59"/>
      <c r="L16" s="32"/>
      <c r="M16" s="33"/>
      <c r="N16" s="33"/>
      <c r="O16" s="33"/>
      <c r="P16" s="33"/>
      <c r="Q16" s="33"/>
      <c r="R16" s="33"/>
      <c r="S16" s="33"/>
      <c r="T16" s="33"/>
      <c r="U16" s="33"/>
      <c r="V16" s="33"/>
      <c r="W16" s="33"/>
      <c r="X16" s="33"/>
      <c r="Y16" s="33"/>
      <c r="Z16" s="33"/>
    </row>
    <row r="17" ht="156.75" customHeight="1">
      <c r="A17" s="48"/>
      <c r="B17" s="48"/>
      <c r="C17" s="63" t="s">
        <v>95</v>
      </c>
      <c r="D17" s="51" t="s">
        <v>96</v>
      </c>
      <c r="E17" s="51" t="s">
        <v>97</v>
      </c>
      <c r="F17" s="51" t="s">
        <v>98</v>
      </c>
      <c r="G17" s="51" t="s">
        <v>99</v>
      </c>
      <c r="H17" s="52"/>
      <c r="I17" s="64"/>
      <c r="J17" s="64"/>
      <c r="K17" s="65"/>
      <c r="L17" s="15"/>
      <c r="M17" s="15"/>
      <c r="N17" s="15"/>
      <c r="O17" s="15"/>
      <c r="P17" s="15"/>
      <c r="Q17" s="15"/>
      <c r="R17" s="15"/>
      <c r="S17" s="15"/>
      <c r="T17" s="15"/>
      <c r="U17" s="15"/>
      <c r="V17" s="15"/>
      <c r="W17" s="15"/>
      <c r="X17" s="15"/>
      <c r="Y17" s="15"/>
      <c r="Z17" s="15"/>
    </row>
    <row r="18" ht="13.5" customHeight="1">
      <c r="A18" s="54">
        <v>1.4</v>
      </c>
      <c r="B18" s="54" t="s">
        <v>100</v>
      </c>
      <c r="C18" s="55"/>
      <c r="D18" s="56"/>
      <c r="E18" s="56"/>
      <c r="F18" s="56"/>
      <c r="G18" s="56"/>
      <c r="H18" s="57"/>
      <c r="I18" s="57"/>
      <c r="J18" s="57"/>
      <c r="K18" s="71">
        <f>SUM(H19:H20)/2</f>
        <v>0</v>
      </c>
      <c r="L18" s="15"/>
      <c r="M18" s="15"/>
      <c r="N18" s="15"/>
      <c r="O18" s="15"/>
      <c r="P18" s="15"/>
      <c r="Q18" s="15"/>
      <c r="R18" s="15"/>
      <c r="S18" s="15"/>
      <c r="T18" s="15"/>
      <c r="U18" s="15"/>
      <c r="V18" s="15"/>
      <c r="W18" s="15"/>
      <c r="X18" s="15"/>
      <c r="Y18" s="15"/>
      <c r="Z18" s="15"/>
    </row>
    <row r="19" ht="180.75" customHeight="1">
      <c r="A19" s="42"/>
      <c r="B19" s="42"/>
      <c r="C19" s="37" t="s">
        <v>101</v>
      </c>
      <c r="D19" s="69" t="s">
        <v>102</v>
      </c>
      <c r="E19" s="69" t="s">
        <v>103</v>
      </c>
      <c r="F19" s="38" t="s">
        <v>104</v>
      </c>
      <c r="G19" s="72">
        <v>3.0001</v>
      </c>
      <c r="H19" s="39"/>
      <c r="I19" s="39"/>
      <c r="J19" s="39"/>
      <c r="K19" s="41"/>
      <c r="L19" s="15"/>
      <c r="M19" s="15"/>
      <c r="N19" s="15"/>
      <c r="O19" s="15"/>
      <c r="P19" s="15"/>
      <c r="Q19" s="15"/>
      <c r="R19" s="15"/>
      <c r="S19" s="15"/>
      <c r="T19" s="15"/>
      <c r="U19" s="15"/>
      <c r="V19" s="15"/>
      <c r="W19" s="15"/>
      <c r="X19" s="15"/>
      <c r="Y19" s="15"/>
      <c r="Z19" s="15"/>
    </row>
    <row r="20" ht="165.0" customHeight="1">
      <c r="A20" s="73"/>
      <c r="B20" s="73"/>
      <c r="C20" s="49" t="s">
        <v>105</v>
      </c>
      <c r="D20" s="51" t="s">
        <v>106</v>
      </c>
      <c r="E20" s="51" t="s">
        <v>107</v>
      </c>
      <c r="F20" s="50" t="s">
        <v>108</v>
      </c>
      <c r="G20" s="50" t="s">
        <v>109</v>
      </c>
      <c r="H20" s="52"/>
      <c r="I20" s="52"/>
      <c r="J20" s="52"/>
      <c r="K20" s="74"/>
      <c r="L20" s="15"/>
      <c r="M20" s="15"/>
      <c r="N20" s="15"/>
      <c r="O20" s="15"/>
      <c r="P20" s="15"/>
      <c r="Q20" s="15"/>
      <c r="R20" s="15"/>
      <c r="S20" s="15"/>
      <c r="T20" s="15"/>
      <c r="U20" s="15"/>
      <c r="V20" s="15"/>
      <c r="W20" s="15"/>
      <c r="X20" s="15"/>
      <c r="Y20" s="15"/>
      <c r="Z20" s="15"/>
    </row>
    <row r="21" ht="51.75" customHeight="1">
      <c r="A21" s="75" t="s">
        <v>110</v>
      </c>
      <c r="B21" s="23"/>
      <c r="C21" s="23"/>
      <c r="D21" s="23"/>
      <c r="E21" s="23"/>
      <c r="F21" s="23"/>
      <c r="G21" s="17"/>
      <c r="H21" s="76" t="s">
        <v>39</v>
      </c>
      <c r="I21" s="23"/>
      <c r="J21" s="17"/>
      <c r="K21" s="77">
        <f>(K23+K24+K32+K35)/4</f>
        <v>0</v>
      </c>
      <c r="L21" s="15"/>
      <c r="M21" s="15"/>
      <c r="N21" s="15"/>
      <c r="O21" s="15"/>
      <c r="P21" s="15"/>
      <c r="Q21" s="15"/>
      <c r="R21" s="15"/>
      <c r="S21" s="15"/>
      <c r="T21" s="15"/>
      <c r="U21" s="15"/>
      <c r="V21" s="15"/>
      <c r="W21" s="15"/>
      <c r="X21" s="15"/>
      <c r="Y21" s="15"/>
      <c r="Z21" s="15"/>
    </row>
    <row r="22" ht="13.5" customHeight="1">
      <c r="A22" s="78" t="s">
        <v>40</v>
      </c>
      <c r="B22" s="79" t="s">
        <v>41</v>
      </c>
      <c r="C22" s="80" t="s">
        <v>42</v>
      </c>
      <c r="D22" s="81">
        <v>1.0</v>
      </c>
      <c r="E22" s="82">
        <v>2.0</v>
      </c>
      <c r="F22" s="82">
        <v>3.0</v>
      </c>
      <c r="G22" s="82">
        <v>4.0</v>
      </c>
      <c r="H22" s="82" t="s">
        <v>7</v>
      </c>
      <c r="I22" s="82" t="s">
        <v>12</v>
      </c>
      <c r="J22" s="82" t="s">
        <v>43</v>
      </c>
      <c r="K22" s="83" t="s">
        <v>44</v>
      </c>
      <c r="L22" s="15"/>
      <c r="M22" s="15"/>
      <c r="N22" s="15"/>
      <c r="O22" s="15"/>
      <c r="P22" s="15"/>
      <c r="Q22" s="15"/>
      <c r="R22" s="15"/>
      <c r="S22" s="15"/>
      <c r="T22" s="15"/>
      <c r="U22" s="15"/>
      <c r="V22" s="15"/>
      <c r="W22" s="15"/>
      <c r="X22" s="15"/>
      <c r="Y22" s="15"/>
      <c r="Z22" s="15"/>
    </row>
    <row r="23" ht="179.25" customHeight="1">
      <c r="A23" s="37">
        <v>2.1</v>
      </c>
      <c r="B23" s="37" t="s">
        <v>111</v>
      </c>
      <c r="C23" s="84" t="s">
        <v>112</v>
      </c>
      <c r="D23" s="85" t="s">
        <v>113</v>
      </c>
      <c r="E23" s="86" t="s">
        <v>114</v>
      </c>
      <c r="F23" s="87" t="s">
        <v>115</v>
      </c>
      <c r="G23" s="88" t="s">
        <v>116</v>
      </c>
      <c r="H23" s="89"/>
      <c r="I23" s="89"/>
      <c r="J23" s="89"/>
      <c r="K23" s="90">
        <f>H23/1</f>
        <v>0</v>
      </c>
      <c r="L23" s="15"/>
      <c r="M23" s="15"/>
      <c r="N23" s="15"/>
      <c r="O23" s="15"/>
      <c r="P23" s="15"/>
      <c r="Q23" s="15"/>
      <c r="R23" s="15"/>
      <c r="S23" s="15"/>
      <c r="T23" s="15"/>
      <c r="U23" s="15"/>
      <c r="V23" s="15"/>
      <c r="W23" s="15"/>
      <c r="X23" s="15"/>
      <c r="Y23" s="15"/>
      <c r="Z23" s="15"/>
    </row>
    <row r="24" ht="13.5" customHeight="1">
      <c r="A24" s="54">
        <v>2.2</v>
      </c>
      <c r="B24" s="54" t="s">
        <v>117</v>
      </c>
      <c r="C24" s="56"/>
      <c r="D24" s="56"/>
      <c r="E24" s="56"/>
      <c r="F24" s="56"/>
      <c r="G24" s="56"/>
      <c r="H24" s="57"/>
      <c r="I24" s="57"/>
      <c r="J24" s="91"/>
      <c r="K24" s="71">
        <f>SUM(H25:H31)/7</f>
        <v>0</v>
      </c>
      <c r="L24" s="15"/>
      <c r="M24" s="15"/>
      <c r="N24" s="15"/>
      <c r="O24" s="15"/>
      <c r="P24" s="15"/>
      <c r="Q24" s="15"/>
      <c r="R24" s="15"/>
      <c r="S24" s="15"/>
      <c r="T24" s="15"/>
      <c r="U24" s="15"/>
      <c r="V24" s="15"/>
      <c r="W24" s="15"/>
      <c r="X24" s="15"/>
      <c r="Y24" s="15"/>
      <c r="Z24" s="15"/>
    </row>
    <row r="25" ht="228.0" customHeight="1">
      <c r="A25" s="42"/>
      <c r="B25" s="42"/>
      <c r="C25" s="37" t="s">
        <v>118</v>
      </c>
      <c r="D25" s="38" t="s">
        <v>119</v>
      </c>
      <c r="E25" s="38" t="s">
        <v>120</v>
      </c>
      <c r="F25" s="38" t="s">
        <v>121</v>
      </c>
      <c r="G25" s="72">
        <v>3.0001</v>
      </c>
      <c r="H25" s="39"/>
      <c r="I25" s="39"/>
      <c r="J25" s="39"/>
      <c r="K25" s="41"/>
      <c r="L25" s="15"/>
      <c r="M25" s="15"/>
      <c r="N25" s="15"/>
      <c r="O25" s="15"/>
      <c r="P25" s="15"/>
      <c r="Q25" s="15"/>
      <c r="R25" s="15"/>
      <c r="S25" s="15"/>
      <c r="T25" s="15"/>
      <c r="U25" s="15"/>
      <c r="V25" s="15"/>
      <c r="W25" s="15"/>
      <c r="X25" s="15"/>
      <c r="Y25" s="15"/>
      <c r="Z25" s="15"/>
    </row>
    <row r="26" ht="123.75" customHeight="1">
      <c r="A26" s="42"/>
      <c r="B26" s="42"/>
      <c r="C26" s="60" t="s">
        <v>122</v>
      </c>
      <c r="D26" s="44" t="s">
        <v>123</v>
      </c>
      <c r="E26" s="44" t="s">
        <v>124</v>
      </c>
      <c r="F26" s="44" t="s">
        <v>125</v>
      </c>
      <c r="G26" s="92">
        <v>3.0001</v>
      </c>
      <c r="H26" s="45"/>
      <c r="I26" s="45"/>
      <c r="J26" s="45"/>
      <c r="K26" s="41"/>
      <c r="L26" s="15"/>
      <c r="M26" s="15"/>
      <c r="N26" s="15"/>
      <c r="O26" s="15"/>
      <c r="P26" s="15"/>
      <c r="Q26" s="15"/>
      <c r="R26" s="15"/>
      <c r="S26" s="15"/>
      <c r="T26" s="15"/>
      <c r="U26" s="15"/>
      <c r="V26" s="15"/>
      <c r="W26" s="15"/>
      <c r="X26" s="15"/>
      <c r="Y26" s="15"/>
      <c r="Z26" s="15"/>
    </row>
    <row r="27" ht="171.0" customHeight="1">
      <c r="A27" s="42"/>
      <c r="B27" s="42"/>
      <c r="C27" s="60" t="s">
        <v>126</v>
      </c>
      <c r="D27" s="44" t="s">
        <v>127</v>
      </c>
      <c r="E27" s="44" t="s">
        <v>128</v>
      </c>
      <c r="F27" s="44" t="s">
        <v>129</v>
      </c>
      <c r="G27" s="92">
        <v>3.0001</v>
      </c>
      <c r="H27" s="45"/>
      <c r="I27" s="45"/>
      <c r="J27" s="45"/>
      <c r="K27" s="41"/>
      <c r="L27" s="15"/>
      <c r="M27" s="15"/>
      <c r="N27" s="15"/>
      <c r="O27" s="15"/>
      <c r="P27" s="15"/>
      <c r="Q27" s="15"/>
      <c r="R27" s="15"/>
      <c r="S27" s="15"/>
      <c r="T27" s="15"/>
      <c r="U27" s="15"/>
      <c r="V27" s="15"/>
      <c r="W27" s="15"/>
      <c r="X27" s="15"/>
      <c r="Y27" s="15"/>
      <c r="Z27" s="15"/>
    </row>
    <row r="28" ht="234.75" customHeight="1">
      <c r="A28" s="42"/>
      <c r="B28" s="42"/>
      <c r="C28" s="60" t="s">
        <v>130</v>
      </c>
      <c r="D28" s="44" t="s">
        <v>131</v>
      </c>
      <c r="E28" s="44" t="s">
        <v>132</v>
      </c>
      <c r="F28" s="44" t="s">
        <v>133</v>
      </c>
      <c r="G28" s="61" t="s">
        <v>134</v>
      </c>
      <c r="H28" s="45"/>
      <c r="I28" s="45"/>
      <c r="J28" s="45"/>
      <c r="K28" s="41"/>
      <c r="L28" s="15"/>
      <c r="M28" s="15"/>
      <c r="N28" s="15"/>
      <c r="O28" s="15"/>
      <c r="P28" s="15"/>
      <c r="Q28" s="15"/>
      <c r="R28" s="15"/>
      <c r="S28" s="15"/>
      <c r="T28" s="15"/>
      <c r="U28" s="15"/>
      <c r="V28" s="15"/>
      <c r="W28" s="15"/>
      <c r="X28" s="15"/>
      <c r="Y28" s="15"/>
      <c r="Z28" s="15"/>
    </row>
    <row r="29" ht="157.5" customHeight="1">
      <c r="A29" s="42"/>
      <c r="B29" s="42"/>
      <c r="C29" s="60" t="s">
        <v>135</v>
      </c>
      <c r="D29" s="44" t="s">
        <v>136</v>
      </c>
      <c r="E29" s="44" t="s">
        <v>137</v>
      </c>
      <c r="F29" s="44" t="s">
        <v>138</v>
      </c>
      <c r="G29" s="92">
        <v>3.0001</v>
      </c>
      <c r="H29" s="45"/>
      <c r="I29" s="45"/>
      <c r="J29" s="45"/>
      <c r="K29" s="41"/>
      <c r="L29" s="15"/>
      <c r="M29" s="15"/>
      <c r="N29" s="15"/>
      <c r="O29" s="15"/>
      <c r="P29" s="15"/>
      <c r="Q29" s="15"/>
      <c r="R29" s="15"/>
      <c r="S29" s="15"/>
      <c r="T29" s="15"/>
      <c r="U29" s="15"/>
      <c r="V29" s="15"/>
      <c r="W29" s="15"/>
      <c r="X29" s="15"/>
      <c r="Y29" s="15"/>
      <c r="Z29" s="15"/>
    </row>
    <row r="30" ht="144.0" customHeight="1">
      <c r="A30" s="42"/>
      <c r="B30" s="42"/>
      <c r="C30" s="60" t="s">
        <v>139</v>
      </c>
      <c r="D30" s="44" t="s">
        <v>140</v>
      </c>
      <c r="E30" s="44" t="s">
        <v>141</v>
      </c>
      <c r="F30" s="44" t="s">
        <v>142</v>
      </c>
      <c r="G30" s="92">
        <v>3.0001</v>
      </c>
      <c r="H30" s="45"/>
      <c r="I30" s="45"/>
      <c r="J30" s="45"/>
      <c r="K30" s="41"/>
      <c r="L30" s="15"/>
      <c r="M30" s="15"/>
      <c r="N30" s="15"/>
      <c r="O30" s="15"/>
      <c r="P30" s="15"/>
      <c r="Q30" s="15"/>
      <c r="R30" s="15"/>
      <c r="S30" s="15"/>
      <c r="T30" s="15"/>
      <c r="U30" s="15"/>
      <c r="V30" s="15"/>
      <c r="W30" s="15"/>
      <c r="X30" s="15"/>
      <c r="Y30" s="15"/>
      <c r="Z30" s="15"/>
    </row>
    <row r="31" ht="178.5" customHeight="1">
      <c r="A31" s="48"/>
      <c r="B31" s="48"/>
      <c r="C31" s="49" t="s">
        <v>143</v>
      </c>
      <c r="D31" s="50" t="s">
        <v>144</v>
      </c>
      <c r="E31" s="50" t="s">
        <v>145</v>
      </c>
      <c r="F31" s="50" t="s">
        <v>146</v>
      </c>
      <c r="G31" s="93">
        <v>3.0001</v>
      </c>
      <c r="H31" s="52"/>
      <c r="I31" s="52"/>
      <c r="J31" s="52"/>
      <c r="K31" s="47"/>
      <c r="L31" s="15"/>
      <c r="M31" s="15"/>
      <c r="N31" s="15"/>
      <c r="O31" s="15"/>
      <c r="P31" s="15"/>
      <c r="Q31" s="15"/>
      <c r="R31" s="15"/>
      <c r="S31" s="15"/>
      <c r="T31" s="15"/>
      <c r="U31" s="15"/>
      <c r="V31" s="15"/>
      <c r="W31" s="15"/>
      <c r="X31" s="15"/>
      <c r="Y31" s="15"/>
      <c r="Z31" s="15"/>
    </row>
    <row r="32" ht="13.5" customHeight="1">
      <c r="A32" s="54">
        <v>2.3</v>
      </c>
      <c r="B32" s="54" t="s">
        <v>147</v>
      </c>
      <c r="C32" s="55"/>
      <c r="D32" s="56"/>
      <c r="E32" s="56"/>
      <c r="F32" s="56"/>
      <c r="G32" s="56"/>
      <c r="H32" s="57"/>
      <c r="I32" s="57"/>
      <c r="J32" s="57"/>
      <c r="K32" s="94">
        <f>SUM(H33:H34)/2</f>
        <v>0</v>
      </c>
      <c r="L32" s="26"/>
      <c r="M32" s="33"/>
      <c r="N32" s="33"/>
      <c r="O32" s="33"/>
      <c r="P32" s="33"/>
      <c r="Q32" s="33"/>
      <c r="R32" s="33"/>
      <c r="S32" s="33"/>
      <c r="T32" s="33"/>
      <c r="U32" s="33"/>
      <c r="V32" s="33"/>
      <c r="W32" s="33"/>
      <c r="X32" s="33"/>
      <c r="Y32" s="33"/>
      <c r="Z32" s="33"/>
    </row>
    <row r="33" ht="141.0" customHeight="1">
      <c r="A33" s="42"/>
      <c r="B33" s="42"/>
      <c r="C33" s="37" t="s">
        <v>148</v>
      </c>
      <c r="D33" s="38" t="s">
        <v>149</v>
      </c>
      <c r="E33" s="38" t="s">
        <v>150</v>
      </c>
      <c r="F33" s="38" t="s">
        <v>151</v>
      </c>
      <c r="G33" s="72">
        <v>3.0001</v>
      </c>
      <c r="H33" s="39"/>
      <c r="I33" s="39"/>
      <c r="J33" s="39"/>
      <c r="K33" s="41"/>
      <c r="L33" s="26"/>
      <c r="M33" s="33"/>
      <c r="N33" s="33"/>
      <c r="O33" s="33"/>
      <c r="P33" s="33"/>
      <c r="Q33" s="33"/>
      <c r="R33" s="33"/>
      <c r="S33" s="33"/>
      <c r="T33" s="33"/>
      <c r="U33" s="33"/>
      <c r="V33" s="33"/>
      <c r="W33" s="33"/>
      <c r="X33" s="33"/>
      <c r="Y33" s="33"/>
      <c r="Z33" s="33"/>
    </row>
    <row r="34" ht="131.25" customHeight="1">
      <c r="A34" s="48"/>
      <c r="B34" s="48"/>
      <c r="C34" s="49" t="s">
        <v>152</v>
      </c>
      <c r="D34" s="50" t="s">
        <v>153</v>
      </c>
      <c r="E34" s="50" t="s">
        <v>154</v>
      </c>
      <c r="F34" s="50" t="s">
        <v>155</v>
      </c>
      <c r="G34" s="93">
        <v>3.0001</v>
      </c>
      <c r="H34" s="52"/>
      <c r="I34" s="52"/>
      <c r="J34" s="52"/>
      <c r="K34" s="47"/>
      <c r="L34" s="95"/>
      <c r="M34" s="15"/>
      <c r="N34" s="15"/>
      <c r="O34" s="15"/>
      <c r="P34" s="15"/>
      <c r="Q34" s="15"/>
      <c r="R34" s="15"/>
      <c r="S34" s="15"/>
      <c r="T34" s="15"/>
      <c r="U34" s="15"/>
      <c r="V34" s="15"/>
      <c r="W34" s="15"/>
      <c r="X34" s="15"/>
      <c r="Y34" s="15"/>
      <c r="Z34" s="15"/>
    </row>
    <row r="35" ht="13.5" customHeight="1">
      <c r="A35" s="54">
        <v>2.4</v>
      </c>
      <c r="B35" s="54" t="s">
        <v>156</v>
      </c>
      <c r="C35" s="55"/>
      <c r="D35" s="56"/>
      <c r="E35" s="56"/>
      <c r="F35" s="56"/>
      <c r="G35" s="56"/>
      <c r="H35" s="57"/>
      <c r="I35" s="57"/>
      <c r="J35" s="57"/>
      <c r="K35" s="71">
        <f>SUM(H36:H37)/2</f>
        <v>0</v>
      </c>
      <c r="L35" s="15"/>
      <c r="M35" s="15"/>
      <c r="N35" s="15"/>
      <c r="O35" s="15"/>
      <c r="P35" s="15"/>
      <c r="Q35" s="15"/>
      <c r="R35" s="15"/>
      <c r="S35" s="15"/>
      <c r="T35" s="15"/>
      <c r="U35" s="15"/>
      <c r="V35" s="15"/>
      <c r="W35" s="15"/>
      <c r="X35" s="15"/>
      <c r="Y35" s="15"/>
      <c r="Z35" s="15"/>
    </row>
    <row r="36" ht="217.5" customHeight="1">
      <c r="A36" s="42"/>
      <c r="B36" s="42"/>
      <c r="C36" s="37" t="s">
        <v>157</v>
      </c>
      <c r="D36" s="38" t="s">
        <v>158</v>
      </c>
      <c r="E36" s="38" t="s">
        <v>159</v>
      </c>
      <c r="F36" s="38" t="s">
        <v>160</v>
      </c>
      <c r="G36" s="72">
        <v>3.0001</v>
      </c>
      <c r="H36" s="39"/>
      <c r="I36" s="39"/>
      <c r="J36" s="39"/>
      <c r="K36" s="41"/>
      <c r="L36" s="15"/>
      <c r="M36" s="15"/>
      <c r="N36" s="15"/>
      <c r="O36" s="15"/>
      <c r="P36" s="15"/>
      <c r="Q36" s="15"/>
      <c r="R36" s="15"/>
      <c r="S36" s="15"/>
      <c r="T36" s="15"/>
      <c r="U36" s="15"/>
      <c r="V36" s="15"/>
      <c r="W36" s="15"/>
      <c r="X36" s="15"/>
      <c r="Y36" s="15"/>
      <c r="Z36" s="15"/>
    </row>
    <row r="37" ht="203.25" customHeight="1">
      <c r="A37" s="73"/>
      <c r="B37" s="73"/>
      <c r="C37" s="49" t="s">
        <v>161</v>
      </c>
      <c r="D37" s="50" t="s">
        <v>162</v>
      </c>
      <c r="E37" s="50" t="s">
        <v>163</v>
      </c>
      <c r="F37" s="50" t="s">
        <v>164</v>
      </c>
      <c r="G37" s="93">
        <v>3.0001</v>
      </c>
      <c r="H37" s="52"/>
      <c r="I37" s="52"/>
      <c r="J37" s="52"/>
      <c r="K37" s="74"/>
      <c r="L37" s="15"/>
      <c r="M37" s="15"/>
      <c r="N37" s="15"/>
      <c r="O37" s="15"/>
      <c r="P37" s="15"/>
      <c r="Q37" s="15"/>
      <c r="R37" s="15"/>
      <c r="S37" s="15"/>
      <c r="T37" s="15"/>
      <c r="U37" s="15"/>
      <c r="V37" s="15"/>
      <c r="W37" s="15"/>
      <c r="X37" s="15"/>
      <c r="Y37" s="15"/>
      <c r="Z37" s="15"/>
    </row>
    <row r="38" ht="51.75" customHeight="1">
      <c r="A38" s="96" t="s">
        <v>165</v>
      </c>
      <c r="B38" s="23"/>
      <c r="C38" s="23"/>
      <c r="D38" s="23"/>
      <c r="E38" s="23"/>
      <c r="F38" s="23"/>
      <c r="G38" s="24"/>
      <c r="H38" s="97" t="s">
        <v>39</v>
      </c>
      <c r="I38" s="23"/>
      <c r="J38" s="24"/>
      <c r="K38" s="98">
        <f>(K40+K42+K44+K46+K51)/5</f>
        <v>0</v>
      </c>
      <c r="L38" s="15"/>
      <c r="M38" s="15"/>
      <c r="N38" s="15"/>
      <c r="O38" s="15"/>
      <c r="P38" s="15"/>
      <c r="Q38" s="15"/>
      <c r="R38" s="15"/>
      <c r="S38" s="15"/>
      <c r="T38" s="15"/>
      <c r="U38" s="15"/>
      <c r="V38" s="15"/>
      <c r="W38" s="15"/>
      <c r="X38" s="15"/>
      <c r="Y38" s="15"/>
      <c r="Z38" s="15"/>
    </row>
    <row r="39" ht="13.5" customHeight="1">
      <c r="A39" s="99" t="s">
        <v>40</v>
      </c>
      <c r="B39" s="100" t="s">
        <v>41</v>
      </c>
      <c r="C39" s="101" t="s">
        <v>42</v>
      </c>
      <c r="D39" s="100">
        <v>1.0</v>
      </c>
      <c r="E39" s="100">
        <v>2.0</v>
      </c>
      <c r="F39" s="100">
        <v>3.0</v>
      </c>
      <c r="G39" s="101">
        <v>4.0</v>
      </c>
      <c r="H39" s="100" t="s">
        <v>7</v>
      </c>
      <c r="I39" s="100" t="s">
        <v>12</v>
      </c>
      <c r="J39" s="101" t="s">
        <v>43</v>
      </c>
      <c r="K39" s="102" t="s">
        <v>44</v>
      </c>
      <c r="L39" s="15"/>
      <c r="M39" s="15"/>
      <c r="N39" s="15"/>
      <c r="O39" s="15"/>
      <c r="P39" s="15"/>
      <c r="Q39" s="15"/>
      <c r="R39" s="15"/>
      <c r="S39" s="15"/>
      <c r="T39" s="15"/>
      <c r="U39" s="15"/>
      <c r="V39" s="15"/>
      <c r="W39" s="15"/>
      <c r="X39" s="15"/>
      <c r="Y39" s="15"/>
      <c r="Z39" s="15"/>
    </row>
    <row r="40" ht="15.75" customHeight="1">
      <c r="A40" s="36">
        <v>3.1</v>
      </c>
      <c r="B40" s="36" t="s">
        <v>166</v>
      </c>
      <c r="C40" s="103" t="s">
        <v>167</v>
      </c>
      <c r="D40" s="104" t="s">
        <v>168</v>
      </c>
      <c r="E40" s="104" t="s">
        <v>169</v>
      </c>
      <c r="F40" s="104" t="s">
        <v>170</v>
      </c>
      <c r="G40" s="105">
        <v>3.0001</v>
      </c>
      <c r="H40" s="106"/>
      <c r="I40" s="107"/>
      <c r="J40" s="108"/>
      <c r="K40" s="109">
        <f>H40/1</f>
        <v>0</v>
      </c>
      <c r="L40" s="15"/>
      <c r="M40" s="15"/>
      <c r="N40" s="15"/>
      <c r="O40" s="15"/>
      <c r="P40" s="15"/>
      <c r="Q40" s="15"/>
      <c r="R40" s="15"/>
      <c r="S40" s="15"/>
      <c r="T40" s="15"/>
      <c r="U40" s="15"/>
      <c r="V40" s="15"/>
      <c r="W40" s="15"/>
      <c r="X40" s="15"/>
      <c r="Y40" s="15"/>
      <c r="Z40" s="15"/>
    </row>
    <row r="41" ht="146.25" customHeight="1">
      <c r="A41" s="48"/>
      <c r="B41" s="48"/>
      <c r="C41" s="73"/>
      <c r="D41" s="73"/>
      <c r="E41" s="73"/>
      <c r="F41" s="73"/>
      <c r="G41" s="73"/>
      <c r="H41" s="73"/>
      <c r="I41" s="73"/>
      <c r="J41" s="110"/>
      <c r="K41" s="47"/>
      <c r="L41" s="15"/>
      <c r="M41" s="15"/>
      <c r="N41" s="15"/>
      <c r="O41" s="15"/>
      <c r="P41" s="15"/>
      <c r="Q41" s="15"/>
      <c r="R41" s="15"/>
      <c r="S41" s="15"/>
      <c r="T41" s="15"/>
      <c r="U41" s="15"/>
      <c r="V41" s="15"/>
      <c r="W41" s="15"/>
      <c r="X41" s="15"/>
      <c r="Y41" s="15"/>
      <c r="Z41" s="15"/>
    </row>
    <row r="42" ht="13.5" customHeight="1">
      <c r="A42" s="54">
        <v>3.2</v>
      </c>
      <c r="B42" s="111" t="s">
        <v>171</v>
      </c>
      <c r="C42" s="55"/>
      <c r="D42" s="56"/>
      <c r="E42" s="56"/>
      <c r="F42" s="56"/>
      <c r="G42" s="112"/>
      <c r="H42" s="113"/>
      <c r="I42" s="113"/>
      <c r="J42" s="113"/>
      <c r="K42" s="71">
        <f>H43/1</f>
        <v>0</v>
      </c>
      <c r="L42" s="15"/>
      <c r="M42" s="15"/>
      <c r="N42" s="15"/>
      <c r="O42" s="15"/>
      <c r="P42" s="15"/>
      <c r="Q42" s="15"/>
      <c r="R42" s="15"/>
      <c r="S42" s="15"/>
      <c r="T42" s="15"/>
      <c r="U42" s="15"/>
      <c r="V42" s="15"/>
      <c r="W42" s="15"/>
      <c r="X42" s="15"/>
      <c r="Y42" s="15"/>
      <c r="Z42" s="15"/>
    </row>
    <row r="43" ht="282.75" customHeight="1">
      <c r="A43" s="48"/>
      <c r="B43" s="48"/>
      <c r="C43" s="84" t="s">
        <v>172</v>
      </c>
      <c r="D43" s="85" t="s">
        <v>173</v>
      </c>
      <c r="E43" s="85" t="s">
        <v>174</v>
      </c>
      <c r="F43" s="85" t="s">
        <v>175</v>
      </c>
      <c r="G43" s="114">
        <v>3.0001</v>
      </c>
      <c r="H43" s="89"/>
      <c r="I43" s="115"/>
      <c r="J43" s="115"/>
      <c r="K43" s="47"/>
      <c r="L43" s="15"/>
      <c r="M43" s="15"/>
      <c r="N43" s="15"/>
      <c r="O43" s="15"/>
      <c r="P43" s="15"/>
      <c r="Q43" s="15"/>
      <c r="R43" s="15"/>
      <c r="S43" s="15"/>
      <c r="T43" s="15"/>
      <c r="U43" s="15"/>
      <c r="V43" s="15"/>
      <c r="W43" s="15"/>
      <c r="X43" s="15"/>
      <c r="Y43" s="15"/>
      <c r="Z43" s="15"/>
    </row>
    <row r="44" ht="13.5" customHeight="1">
      <c r="A44" s="116">
        <v>3.3</v>
      </c>
      <c r="B44" s="54" t="s">
        <v>176</v>
      </c>
      <c r="C44" s="117"/>
      <c r="D44" s="118"/>
      <c r="E44" s="118"/>
      <c r="F44" s="118"/>
      <c r="G44" s="112"/>
      <c r="H44" s="113"/>
      <c r="I44" s="113"/>
      <c r="J44" s="113"/>
      <c r="K44" s="71">
        <f>H45/1</f>
        <v>0</v>
      </c>
      <c r="L44" s="15"/>
      <c r="M44" s="15"/>
      <c r="N44" s="15"/>
      <c r="O44" s="15"/>
      <c r="P44" s="15"/>
      <c r="Q44" s="15"/>
      <c r="R44" s="15"/>
      <c r="S44" s="15"/>
      <c r="T44" s="15"/>
      <c r="U44" s="15"/>
      <c r="V44" s="15"/>
      <c r="W44" s="15"/>
      <c r="X44" s="15"/>
      <c r="Y44" s="15"/>
      <c r="Z44" s="15"/>
    </row>
    <row r="45" ht="129.0" customHeight="1">
      <c r="A45" s="48"/>
      <c r="B45" s="48"/>
      <c r="C45" s="119" t="s">
        <v>177</v>
      </c>
      <c r="D45" s="85" t="s">
        <v>178</v>
      </c>
      <c r="E45" s="85" t="s">
        <v>179</v>
      </c>
      <c r="F45" s="85" t="s">
        <v>180</v>
      </c>
      <c r="G45" s="114">
        <v>3.0001</v>
      </c>
      <c r="H45" s="89"/>
      <c r="I45" s="115"/>
      <c r="J45" s="115"/>
      <c r="K45" s="47"/>
      <c r="L45" s="15"/>
      <c r="M45" s="15"/>
      <c r="N45" s="15"/>
      <c r="O45" s="15"/>
      <c r="P45" s="15"/>
      <c r="Q45" s="15"/>
      <c r="R45" s="15"/>
      <c r="S45" s="15"/>
      <c r="T45" s="15"/>
      <c r="U45" s="15"/>
      <c r="V45" s="15"/>
      <c r="W45" s="15"/>
      <c r="X45" s="15"/>
      <c r="Y45" s="15"/>
      <c r="Z45" s="15"/>
    </row>
    <row r="46" ht="13.5" customHeight="1">
      <c r="A46" s="54">
        <v>3.4</v>
      </c>
      <c r="B46" s="54" t="s">
        <v>181</v>
      </c>
      <c r="C46" s="55"/>
      <c r="D46" s="56"/>
      <c r="E46" s="56"/>
      <c r="F46" s="56"/>
      <c r="G46" s="112"/>
      <c r="H46" s="113"/>
      <c r="I46" s="113"/>
      <c r="J46" s="113"/>
      <c r="K46" s="71">
        <f>SUM(H47:H50)/4</f>
        <v>0</v>
      </c>
      <c r="L46" s="15"/>
      <c r="M46" s="15"/>
      <c r="N46" s="15"/>
      <c r="O46" s="15"/>
      <c r="P46" s="15"/>
      <c r="Q46" s="15"/>
      <c r="R46" s="15"/>
      <c r="S46" s="15"/>
      <c r="T46" s="15"/>
      <c r="U46" s="15"/>
      <c r="V46" s="15"/>
      <c r="W46" s="15"/>
      <c r="X46" s="15"/>
      <c r="Y46" s="15"/>
      <c r="Z46" s="15"/>
    </row>
    <row r="47" ht="150.0" customHeight="1">
      <c r="A47" s="42"/>
      <c r="B47" s="42"/>
      <c r="C47" s="37" t="s">
        <v>182</v>
      </c>
      <c r="D47" s="38" t="s">
        <v>183</v>
      </c>
      <c r="E47" s="38" t="s">
        <v>184</v>
      </c>
      <c r="F47" s="38" t="s">
        <v>185</v>
      </c>
      <c r="G47" s="72">
        <v>3.0001</v>
      </c>
      <c r="H47" s="39"/>
      <c r="I47" s="120"/>
      <c r="J47" s="120"/>
      <c r="K47" s="41"/>
      <c r="L47" s="15"/>
      <c r="M47" s="15"/>
      <c r="N47" s="15"/>
      <c r="O47" s="15"/>
      <c r="P47" s="15"/>
      <c r="Q47" s="15"/>
      <c r="R47" s="15"/>
      <c r="S47" s="15"/>
      <c r="T47" s="15"/>
      <c r="U47" s="15"/>
      <c r="V47" s="15"/>
      <c r="W47" s="15"/>
      <c r="X47" s="15"/>
      <c r="Y47" s="15"/>
      <c r="Z47" s="15"/>
    </row>
    <row r="48" ht="130.5" customHeight="1">
      <c r="A48" s="42"/>
      <c r="B48" s="42"/>
      <c r="C48" s="60" t="s">
        <v>186</v>
      </c>
      <c r="D48" s="44" t="s">
        <v>187</v>
      </c>
      <c r="E48" s="44" t="s">
        <v>188</v>
      </c>
      <c r="F48" s="44" t="s">
        <v>189</v>
      </c>
      <c r="G48" s="92">
        <v>3.0001</v>
      </c>
      <c r="H48" s="45"/>
      <c r="I48" s="121"/>
      <c r="J48" s="121"/>
      <c r="K48" s="41"/>
      <c r="L48" s="15"/>
      <c r="M48" s="15"/>
      <c r="N48" s="15"/>
      <c r="O48" s="15"/>
      <c r="P48" s="15"/>
      <c r="Q48" s="15"/>
      <c r="R48" s="15"/>
      <c r="S48" s="15"/>
      <c r="T48" s="15"/>
      <c r="U48" s="15"/>
      <c r="V48" s="15"/>
      <c r="W48" s="15"/>
      <c r="X48" s="15"/>
      <c r="Y48" s="15"/>
      <c r="Z48" s="15"/>
    </row>
    <row r="49" ht="192.0" customHeight="1">
      <c r="A49" s="42"/>
      <c r="B49" s="42"/>
      <c r="C49" s="60" t="s">
        <v>190</v>
      </c>
      <c r="D49" s="44" t="s">
        <v>191</v>
      </c>
      <c r="E49" s="44" t="s">
        <v>192</v>
      </c>
      <c r="F49" s="44" t="s">
        <v>193</v>
      </c>
      <c r="G49" s="92">
        <v>3.0001</v>
      </c>
      <c r="H49" s="45"/>
      <c r="I49" s="121"/>
      <c r="J49" s="121"/>
      <c r="K49" s="41"/>
      <c r="L49" s="15"/>
      <c r="M49" s="15"/>
      <c r="N49" s="15"/>
      <c r="O49" s="15"/>
      <c r="P49" s="15"/>
      <c r="Q49" s="15"/>
      <c r="R49" s="15"/>
      <c r="S49" s="15"/>
      <c r="T49" s="15"/>
      <c r="U49" s="15"/>
      <c r="V49" s="15"/>
      <c r="W49" s="15"/>
      <c r="X49" s="15"/>
      <c r="Y49" s="15"/>
      <c r="Z49" s="15"/>
    </row>
    <row r="50" ht="157.5" customHeight="1">
      <c r="A50" s="48"/>
      <c r="B50" s="48"/>
      <c r="C50" s="49" t="s">
        <v>194</v>
      </c>
      <c r="D50" s="50" t="s">
        <v>195</v>
      </c>
      <c r="E50" s="50" t="s">
        <v>196</v>
      </c>
      <c r="F50" s="50" t="s">
        <v>197</v>
      </c>
      <c r="G50" s="93">
        <v>3.0001</v>
      </c>
      <c r="H50" s="52"/>
      <c r="I50" s="122"/>
      <c r="J50" s="122"/>
      <c r="K50" s="47"/>
      <c r="L50" s="15"/>
      <c r="M50" s="15"/>
      <c r="N50" s="15"/>
      <c r="O50" s="15"/>
      <c r="P50" s="15"/>
      <c r="Q50" s="15"/>
      <c r="R50" s="15"/>
      <c r="S50" s="15"/>
      <c r="T50" s="15"/>
      <c r="U50" s="15"/>
      <c r="V50" s="15"/>
      <c r="W50" s="15"/>
      <c r="X50" s="15"/>
      <c r="Y50" s="15"/>
      <c r="Z50" s="15"/>
    </row>
    <row r="51" ht="13.5" customHeight="1">
      <c r="A51" s="54">
        <v>3.5</v>
      </c>
      <c r="B51" s="54" t="s">
        <v>198</v>
      </c>
      <c r="C51" s="55"/>
      <c r="D51" s="56"/>
      <c r="E51" s="56"/>
      <c r="F51" s="56"/>
      <c r="G51" s="112"/>
      <c r="H51" s="113"/>
      <c r="I51" s="113"/>
      <c r="J51" s="113"/>
      <c r="K51" s="71">
        <f>SUM(H52:H57)/6</f>
        <v>0</v>
      </c>
      <c r="L51" s="15"/>
      <c r="M51" s="15"/>
      <c r="N51" s="15"/>
      <c r="O51" s="15"/>
      <c r="P51" s="15"/>
      <c r="Q51" s="15"/>
      <c r="R51" s="15"/>
      <c r="S51" s="15"/>
      <c r="T51" s="15"/>
      <c r="U51" s="15"/>
      <c r="V51" s="15"/>
      <c r="W51" s="15"/>
      <c r="X51" s="15"/>
      <c r="Y51" s="15"/>
      <c r="Z51" s="15"/>
    </row>
    <row r="52" ht="140.25" customHeight="1">
      <c r="A52" s="42"/>
      <c r="B52" s="42"/>
      <c r="C52" s="37" t="s">
        <v>199</v>
      </c>
      <c r="D52" s="38" t="s">
        <v>200</v>
      </c>
      <c r="E52" s="38" t="s">
        <v>201</v>
      </c>
      <c r="F52" s="38" t="s">
        <v>202</v>
      </c>
      <c r="G52" s="72">
        <v>3.0001</v>
      </c>
      <c r="H52" s="39"/>
      <c r="I52" s="120"/>
      <c r="J52" s="120"/>
      <c r="K52" s="41"/>
      <c r="L52" s="15"/>
      <c r="M52" s="15"/>
      <c r="N52" s="15"/>
      <c r="O52" s="15"/>
      <c r="P52" s="15"/>
      <c r="Q52" s="15"/>
      <c r="R52" s="15"/>
      <c r="S52" s="15"/>
      <c r="T52" s="15"/>
      <c r="U52" s="15"/>
      <c r="V52" s="15"/>
      <c r="W52" s="15"/>
      <c r="X52" s="15"/>
      <c r="Y52" s="15"/>
      <c r="Z52" s="15"/>
    </row>
    <row r="53" ht="156.0" customHeight="1">
      <c r="A53" s="42"/>
      <c r="B53" s="42"/>
      <c r="C53" s="60" t="s">
        <v>203</v>
      </c>
      <c r="D53" s="44" t="s">
        <v>204</v>
      </c>
      <c r="E53" s="44" t="s">
        <v>205</v>
      </c>
      <c r="F53" s="44" t="s">
        <v>206</v>
      </c>
      <c r="G53" s="92">
        <v>3.0001</v>
      </c>
      <c r="H53" s="45"/>
      <c r="I53" s="121"/>
      <c r="J53" s="121"/>
      <c r="K53" s="41"/>
      <c r="L53" s="15"/>
      <c r="M53" s="15"/>
      <c r="N53" s="15"/>
      <c r="O53" s="15"/>
      <c r="P53" s="15"/>
      <c r="Q53" s="15"/>
      <c r="R53" s="15"/>
      <c r="S53" s="15"/>
      <c r="T53" s="15"/>
      <c r="U53" s="15"/>
      <c r="V53" s="15"/>
      <c r="W53" s="15"/>
      <c r="X53" s="15"/>
      <c r="Y53" s="15"/>
      <c r="Z53" s="15"/>
    </row>
    <row r="54" ht="234.0" customHeight="1">
      <c r="A54" s="42"/>
      <c r="B54" s="42"/>
      <c r="C54" s="60" t="s">
        <v>207</v>
      </c>
      <c r="D54" s="44" t="s">
        <v>208</v>
      </c>
      <c r="E54" s="44" t="s">
        <v>209</v>
      </c>
      <c r="F54" s="44" t="s">
        <v>210</v>
      </c>
      <c r="G54" s="92">
        <v>3.0001</v>
      </c>
      <c r="H54" s="45"/>
      <c r="I54" s="121"/>
      <c r="J54" s="121"/>
      <c r="K54" s="41"/>
      <c r="L54" s="15"/>
      <c r="M54" s="15"/>
      <c r="N54" s="15"/>
      <c r="O54" s="15"/>
      <c r="P54" s="15"/>
      <c r="Q54" s="15"/>
      <c r="R54" s="15"/>
      <c r="S54" s="15"/>
      <c r="T54" s="15"/>
      <c r="U54" s="15"/>
      <c r="V54" s="15"/>
      <c r="W54" s="15"/>
      <c r="X54" s="15"/>
      <c r="Y54" s="15"/>
      <c r="Z54" s="15"/>
    </row>
    <row r="55" ht="179.25" customHeight="1">
      <c r="A55" s="42"/>
      <c r="B55" s="42"/>
      <c r="C55" s="60" t="s">
        <v>211</v>
      </c>
      <c r="D55" s="44" t="s">
        <v>212</v>
      </c>
      <c r="E55" s="44" t="s">
        <v>213</v>
      </c>
      <c r="F55" s="44" t="s">
        <v>214</v>
      </c>
      <c r="G55" s="92">
        <v>3.0001</v>
      </c>
      <c r="H55" s="45"/>
      <c r="I55" s="121"/>
      <c r="J55" s="121"/>
      <c r="K55" s="41"/>
      <c r="L55" s="15"/>
      <c r="M55" s="15"/>
      <c r="N55" s="15"/>
      <c r="O55" s="15"/>
      <c r="P55" s="15"/>
      <c r="Q55" s="15"/>
      <c r="R55" s="15"/>
      <c r="S55" s="15"/>
      <c r="T55" s="15"/>
      <c r="U55" s="15"/>
      <c r="V55" s="15"/>
      <c r="W55" s="15"/>
      <c r="X55" s="15"/>
      <c r="Y55" s="15"/>
      <c r="Z55" s="15"/>
    </row>
    <row r="56" ht="195.0" customHeight="1">
      <c r="A56" s="42"/>
      <c r="B56" s="42"/>
      <c r="C56" s="60" t="s">
        <v>215</v>
      </c>
      <c r="D56" s="44" t="s">
        <v>216</v>
      </c>
      <c r="E56" s="44" t="s">
        <v>217</v>
      </c>
      <c r="F56" s="44" t="s">
        <v>218</v>
      </c>
      <c r="G56" s="92">
        <v>3.0001</v>
      </c>
      <c r="H56" s="45"/>
      <c r="I56" s="121"/>
      <c r="J56" s="121"/>
      <c r="K56" s="41"/>
      <c r="L56" s="15"/>
      <c r="M56" s="15"/>
      <c r="N56" s="15"/>
      <c r="O56" s="15"/>
      <c r="P56" s="15"/>
      <c r="Q56" s="15"/>
      <c r="R56" s="15"/>
      <c r="S56" s="15"/>
      <c r="T56" s="15"/>
      <c r="U56" s="15"/>
      <c r="V56" s="15"/>
      <c r="W56" s="15"/>
      <c r="X56" s="15"/>
      <c r="Y56" s="15"/>
      <c r="Z56" s="15"/>
    </row>
    <row r="57" ht="218.25" customHeight="1">
      <c r="A57" s="48"/>
      <c r="B57" s="48"/>
      <c r="C57" s="60" t="s">
        <v>219</v>
      </c>
      <c r="D57" s="44" t="s">
        <v>220</v>
      </c>
      <c r="E57" s="44" t="s">
        <v>221</v>
      </c>
      <c r="F57" s="44" t="s">
        <v>222</v>
      </c>
      <c r="G57" s="92">
        <v>3.0001</v>
      </c>
      <c r="H57" s="45"/>
      <c r="I57" s="123"/>
      <c r="J57" s="123"/>
      <c r="K57" s="47"/>
      <c r="L57" s="15"/>
      <c r="M57" s="15"/>
      <c r="N57" s="15"/>
      <c r="O57" s="15"/>
      <c r="P57" s="15"/>
      <c r="Q57" s="15"/>
      <c r="R57" s="15"/>
      <c r="S57" s="15"/>
      <c r="T57" s="15"/>
      <c r="U57" s="15"/>
      <c r="V57" s="15"/>
      <c r="W57" s="15"/>
      <c r="X57" s="15"/>
      <c r="Y57" s="15"/>
      <c r="Z57" s="15"/>
    </row>
    <row r="58" ht="51.75" customHeight="1">
      <c r="A58" s="124" t="s">
        <v>223</v>
      </c>
      <c r="B58" s="125"/>
      <c r="C58" s="125"/>
      <c r="D58" s="125"/>
      <c r="E58" s="125"/>
      <c r="F58" s="125"/>
      <c r="G58" s="126"/>
      <c r="H58" s="127" t="s">
        <v>39</v>
      </c>
      <c r="I58" s="125"/>
      <c r="J58" s="128"/>
      <c r="K58" s="129">
        <f>(K60+K64+K67+K69+K74)/5</f>
        <v>0</v>
      </c>
      <c r="L58" s="15"/>
      <c r="M58" s="15"/>
      <c r="N58" s="15"/>
      <c r="O58" s="15"/>
      <c r="P58" s="15"/>
      <c r="Q58" s="15"/>
      <c r="R58" s="15"/>
      <c r="S58" s="15"/>
      <c r="T58" s="15"/>
      <c r="U58" s="15"/>
      <c r="V58" s="15"/>
      <c r="W58" s="15"/>
      <c r="X58" s="15"/>
      <c r="Y58" s="15"/>
      <c r="Z58" s="15"/>
    </row>
    <row r="59" ht="13.5" customHeight="1">
      <c r="A59" s="130" t="s">
        <v>40</v>
      </c>
      <c r="B59" s="131" t="s">
        <v>41</v>
      </c>
      <c r="C59" s="132" t="s">
        <v>42</v>
      </c>
      <c r="D59" s="131">
        <v>1.0</v>
      </c>
      <c r="E59" s="131">
        <v>2.0</v>
      </c>
      <c r="F59" s="131">
        <v>3.0</v>
      </c>
      <c r="G59" s="132">
        <v>4.0</v>
      </c>
      <c r="H59" s="131" t="s">
        <v>7</v>
      </c>
      <c r="I59" s="131" t="s">
        <v>12</v>
      </c>
      <c r="J59" s="132" t="s">
        <v>43</v>
      </c>
      <c r="K59" s="133" t="s">
        <v>44</v>
      </c>
      <c r="L59" s="15"/>
      <c r="M59" s="15"/>
      <c r="N59" s="15"/>
      <c r="O59" s="15"/>
      <c r="P59" s="15"/>
      <c r="Q59" s="15"/>
      <c r="R59" s="15"/>
      <c r="S59" s="15"/>
      <c r="T59" s="15"/>
      <c r="U59" s="15"/>
      <c r="V59" s="15"/>
      <c r="W59" s="15"/>
      <c r="X59" s="15"/>
      <c r="Y59" s="15"/>
      <c r="Z59" s="15"/>
    </row>
    <row r="60" ht="90.0" customHeight="1">
      <c r="A60" s="36">
        <v>4.1</v>
      </c>
      <c r="B60" s="36" t="s">
        <v>224</v>
      </c>
      <c r="C60" s="134" t="s">
        <v>225</v>
      </c>
      <c r="D60" s="104" t="s">
        <v>226</v>
      </c>
      <c r="E60" s="135" t="s">
        <v>227</v>
      </c>
      <c r="F60" s="135" t="s">
        <v>228</v>
      </c>
      <c r="G60" s="135" t="s">
        <v>229</v>
      </c>
      <c r="H60" s="106"/>
      <c r="I60" s="136"/>
      <c r="J60" s="136"/>
      <c r="K60" s="137">
        <f>SUM(H60:H63)/3</f>
        <v>0</v>
      </c>
      <c r="L60" s="15"/>
      <c r="M60" s="15"/>
      <c r="N60" s="15"/>
      <c r="O60" s="15"/>
      <c r="P60" s="15"/>
      <c r="Q60" s="15"/>
      <c r="R60" s="15"/>
      <c r="S60" s="15"/>
      <c r="T60" s="15"/>
      <c r="U60" s="15"/>
      <c r="V60" s="15"/>
      <c r="W60" s="15"/>
      <c r="X60" s="15"/>
      <c r="Y60" s="15"/>
      <c r="Z60" s="15"/>
    </row>
    <row r="61" ht="111.75" customHeight="1">
      <c r="A61" s="42"/>
      <c r="B61" s="42"/>
      <c r="C61" s="48"/>
      <c r="D61" s="48"/>
      <c r="E61" s="48"/>
      <c r="F61" s="48"/>
      <c r="G61" s="48"/>
      <c r="H61" s="48"/>
      <c r="I61" s="48"/>
      <c r="J61" s="48"/>
      <c r="K61" s="42"/>
      <c r="L61" s="15"/>
      <c r="M61" s="15"/>
      <c r="N61" s="15"/>
      <c r="O61" s="15"/>
      <c r="P61" s="15"/>
      <c r="Q61" s="15"/>
      <c r="R61" s="15"/>
      <c r="S61" s="15"/>
      <c r="T61" s="15"/>
      <c r="U61" s="15"/>
      <c r="V61" s="15"/>
      <c r="W61" s="15"/>
      <c r="X61" s="15"/>
      <c r="Y61" s="15"/>
      <c r="Z61" s="15"/>
    </row>
    <row r="62" ht="186.0" customHeight="1">
      <c r="A62" s="42"/>
      <c r="B62" s="42"/>
      <c r="C62" s="60" t="s">
        <v>230</v>
      </c>
      <c r="D62" s="44" t="s">
        <v>231</v>
      </c>
      <c r="E62" s="44" t="s">
        <v>232</v>
      </c>
      <c r="F62" s="44" t="s">
        <v>233</v>
      </c>
      <c r="G62" s="44" t="s">
        <v>234</v>
      </c>
      <c r="H62" s="45"/>
      <c r="I62" s="138"/>
      <c r="J62" s="138"/>
      <c r="K62" s="42"/>
      <c r="L62" s="15"/>
      <c r="M62" s="15"/>
      <c r="N62" s="15"/>
      <c r="O62" s="15"/>
      <c r="P62" s="15"/>
      <c r="Q62" s="15"/>
      <c r="R62" s="15"/>
      <c r="S62" s="15"/>
      <c r="T62" s="15"/>
      <c r="U62" s="15"/>
      <c r="V62" s="15"/>
      <c r="W62" s="15"/>
      <c r="X62" s="15"/>
      <c r="Y62" s="15"/>
      <c r="Z62" s="15"/>
    </row>
    <row r="63" ht="151.5" customHeight="1">
      <c r="A63" s="48"/>
      <c r="B63" s="48"/>
      <c r="C63" s="49" t="s">
        <v>235</v>
      </c>
      <c r="D63" s="50" t="s">
        <v>236</v>
      </c>
      <c r="E63" s="50" t="s">
        <v>237</v>
      </c>
      <c r="F63" s="50" t="s">
        <v>238</v>
      </c>
      <c r="G63" s="50" t="s">
        <v>239</v>
      </c>
      <c r="H63" s="52"/>
      <c r="I63" s="139"/>
      <c r="J63" s="139"/>
      <c r="K63" s="48"/>
      <c r="L63" s="15"/>
      <c r="M63" s="15"/>
      <c r="N63" s="15"/>
      <c r="O63" s="15"/>
      <c r="P63" s="15"/>
      <c r="Q63" s="15"/>
      <c r="R63" s="15"/>
      <c r="S63" s="15"/>
      <c r="T63" s="15"/>
      <c r="U63" s="15"/>
      <c r="V63" s="15"/>
      <c r="W63" s="15"/>
      <c r="X63" s="15"/>
      <c r="Y63" s="15"/>
      <c r="Z63" s="15"/>
    </row>
    <row r="64" ht="13.5" customHeight="1">
      <c r="A64" s="140">
        <v>4.2</v>
      </c>
      <c r="B64" s="54" t="s">
        <v>240</v>
      </c>
      <c r="C64" s="55"/>
      <c r="D64" s="56"/>
      <c r="E64" s="56"/>
      <c r="F64" s="56"/>
      <c r="G64" s="118"/>
      <c r="H64" s="141"/>
      <c r="I64" s="141"/>
      <c r="J64" s="141"/>
      <c r="K64" s="142">
        <f>SUM(H65:H66)/2</f>
        <v>0</v>
      </c>
      <c r="L64" s="15"/>
      <c r="M64" s="15"/>
      <c r="N64" s="15"/>
      <c r="O64" s="15"/>
      <c r="P64" s="15"/>
      <c r="Q64" s="15"/>
      <c r="R64" s="15"/>
      <c r="S64" s="15"/>
      <c r="T64" s="15"/>
      <c r="U64" s="15"/>
      <c r="V64" s="15"/>
      <c r="W64" s="15"/>
      <c r="X64" s="15"/>
      <c r="Y64" s="15"/>
      <c r="Z64" s="15"/>
    </row>
    <row r="65" ht="147.75" customHeight="1">
      <c r="A65" s="42"/>
      <c r="B65" s="42"/>
      <c r="C65" s="37" t="s">
        <v>241</v>
      </c>
      <c r="D65" s="38" t="s">
        <v>242</v>
      </c>
      <c r="E65" s="38" t="s">
        <v>243</v>
      </c>
      <c r="F65" s="38" t="s">
        <v>244</v>
      </c>
      <c r="G65" s="72">
        <v>3.0001</v>
      </c>
      <c r="H65" s="120"/>
      <c r="I65" s="120"/>
      <c r="J65" s="120"/>
      <c r="K65" s="41"/>
      <c r="L65" s="15"/>
      <c r="M65" s="15"/>
      <c r="N65" s="15"/>
      <c r="O65" s="15"/>
      <c r="P65" s="15"/>
      <c r="Q65" s="15"/>
      <c r="R65" s="15"/>
      <c r="S65" s="15"/>
      <c r="T65" s="15"/>
      <c r="U65" s="15"/>
      <c r="V65" s="15"/>
      <c r="W65" s="15"/>
      <c r="X65" s="15"/>
      <c r="Y65" s="15"/>
      <c r="Z65" s="15"/>
    </row>
    <row r="66" ht="235.5" customHeight="1">
      <c r="A66" s="48"/>
      <c r="B66" s="48"/>
      <c r="C66" s="49" t="s">
        <v>245</v>
      </c>
      <c r="D66" s="50" t="s">
        <v>246</v>
      </c>
      <c r="E66" s="50" t="s">
        <v>247</v>
      </c>
      <c r="F66" s="50" t="s">
        <v>248</v>
      </c>
      <c r="G66" s="93">
        <v>3.0001</v>
      </c>
      <c r="H66" s="122"/>
      <c r="I66" s="122"/>
      <c r="J66" s="122"/>
      <c r="K66" s="47"/>
      <c r="L66" s="15"/>
      <c r="M66" s="15"/>
      <c r="N66" s="15"/>
      <c r="O66" s="15"/>
      <c r="P66" s="15"/>
      <c r="Q66" s="15"/>
      <c r="R66" s="15"/>
      <c r="S66" s="15"/>
      <c r="T66" s="15"/>
      <c r="U66" s="15"/>
      <c r="V66" s="15"/>
      <c r="W66" s="15"/>
      <c r="X66" s="15"/>
      <c r="Y66" s="15"/>
      <c r="Z66" s="15"/>
    </row>
    <row r="67" ht="13.5" customHeight="1">
      <c r="A67" s="116">
        <v>4.3</v>
      </c>
      <c r="B67" s="54" t="s">
        <v>249</v>
      </c>
      <c r="C67" s="55"/>
      <c r="D67" s="56"/>
      <c r="E67" s="56"/>
      <c r="F67" s="56"/>
      <c r="G67" s="112"/>
      <c r="H67" s="113"/>
      <c r="I67" s="113"/>
      <c r="J67" s="113"/>
      <c r="K67" s="142">
        <f>H68/1</f>
        <v>0</v>
      </c>
      <c r="L67" s="15"/>
      <c r="M67" s="15"/>
      <c r="N67" s="15"/>
      <c r="O67" s="15"/>
      <c r="P67" s="15"/>
      <c r="Q67" s="15"/>
      <c r="R67" s="15"/>
      <c r="S67" s="15"/>
      <c r="T67" s="15"/>
      <c r="U67" s="15"/>
      <c r="V67" s="15"/>
      <c r="W67" s="15"/>
      <c r="X67" s="15"/>
      <c r="Y67" s="15"/>
      <c r="Z67" s="15"/>
    </row>
    <row r="68" ht="174.0" customHeight="1">
      <c r="A68" s="48"/>
      <c r="B68" s="48"/>
      <c r="C68" s="84" t="s">
        <v>250</v>
      </c>
      <c r="D68" s="85" t="s">
        <v>251</v>
      </c>
      <c r="E68" s="85" t="s">
        <v>252</v>
      </c>
      <c r="F68" s="85" t="s">
        <v>253</v>
      </c>
      <c r="G68" s="114">
        <v>3.0001</v>
      </c>
      <c r="H68" s="115"/>
      <c r="I68" s="115"/>
      <c r="J68" s="115"/>
      <c r="K68" s="47"/>
      <c r="L68" s="15"/>
      <c r="M68" s="15"/>
      <c r="N68" s="15"/>
      <c r="O68" s="15"/>
      <c r="P68" s="15"/>
      <c r="Q68" s="15"/>
      <c r="R68" s="15"/>
      <c r="S68" s="15"/>
      <c r="T68" s="15"/>
      <c r="U68" s="15"/>
      <c r="V68" s="15"/>
      <c r="W68" s="15"/>
      <c r="X68" s="15"/>
      <c r="Y68" s="15"/>
      <c r="Z68" s="15"/>
    </row>
    <row r="69" ht="13.5" customHeight="1">
      <c r="A69" s="116">
        <v>4.4</v>
      </c>
      <c r="B69" s="54" t="s">
        <v>254</v>
      </c>
      <c r="C69" s="55"/>
      <c r="D69" s="56"/>
      <c r="E69" s="56"/>
      <c r="F69" s="56"/>
      <c r="G69" s="143"/>
      <c r="H69" s="113"/>
      <c r="I69" s="113"/>
      <c r="J69" s="113"/>
      <c r="K69" s="71">
        <f>SUM(H70:H73)/4</f>
        <v>0</v>
      </c>
      <c r="L69" s="15"/>
      <c r="M69" s="15"/>
      <c r="N69" s="15"/>
      <c r="O69" s="15"/>
      <c r="P69" s="15"/>
      <c r="Q69" s="15"/>
      <c r="R69" s="15"/>
      <c r="S69" s="15"/>
      <c r="T69" s="15"/>
      <c r="U69" s="15"/>
      <c r="V69" s="15"/>
      <c r="W69" s="15"/>
      <c r="X69" s="15"/>
      <c r="Y69" s="15"/>
      <c r="Z69" s="15"/>
    </row>
    <row r="70" ht="147.75" customHeight="1">
      <c r="A70" s="42"/>
      <c r="B70" s="42"/>
      <c r="C70" s="37" t="s">
        <v>255</v>
      </c>
      <c r="D70" s="69" t="s">
        <v>256</v>
      </c>
      <c r="E70" s="69" t="s">
        <v>257</v>
      </c>
      <c r="F70" s="69" t="s">
        <v>258</v>
      </c>
      <c r="G70" s="72">
        <v>3.0001</v>
      </c>
      <c r="H70" s="39"/>
      <c r="I70" s="120"/>
      <c r="J70" s="120"/>
      <c r="K70" s="41"/>
      <c r="L70" s="15"/>
      <c r="M70" s="15"/>
      <c r="N70" s="15"/>
      <c r="O70" s="15"/>
      <c r="P70" s="15"/>
      <c r="Q70" s="15"/>
      <c r="R70" s="15"/>
      <c r="S70" s="15"/>
      <c r="T70" s="15"/>
      <c r="U70" s="15"/>
      <c r="V70" s="15"/>
      <c r="W70" s="15"/>
      <c r="X70" s="15"/>
      <c r="Y70" s="15"/>
      <c r="Z70" s="15"/>
    </row>
    <row r="71" ht="131.25" customHeight="1">
      <c r="A71" s="42"/>
      <c r="B71" s="42"/>
      <c r="C71" s="60" t="s">
        <v>259</v>
      </c>
      <c r="D71" s="44" t="s">
        <v>260</v>
      </c>
      <c r="E71" s="44" t="s">
        <v>261</v>
      </c>
      <c r="F71" s="44" t="s">
        <v>262</v>
      </c>
      <c r="G71" s="92">
        <v>3.0001</v>
      </c>
      <c r="H71" s="45"/>
      <c r="I71" s="121"/>
      <c r="J71" s="121"/>
      <c r="K71" s="41"/>
      <c r="L71" s="15"/>
      <c r="M71" s="15"/>
      <c r="N71" s="15"/>
      <c r="O71" s="15"/>
      <c r="P71" s="15"/>
      <c r="Q71" s="15"/>
      <c r="R71" s="15"/>
      <c r="S71" s="15"/>
      <c r="T71" s="15"/>
      <c r="U71" s="15"/>
      <c r="V71" s="15"/>
      <c r="W71" s="15"/>
      <c r="X71" s="15"/>
      <c r="Y71" s="15"/>
      <c r="Z71" s="15"/>
    </row>
    <row r="72" ht="118.5" customHeight="1">
      <c r="A72" s="42"/>
      <c r="B72" s="42"/>
      <c r="C72" s="144" t="s">
        <v>263</v>
      </c>
      <c r="D72" s="61" t="s">
        <v>264</v>
      </c>
      <c r="E72" s="61" t="s">
        <v>265</v>
      </c>
      <c r="F72" s="61" t="s">
        <v>266</v>
      </c>
      <c r="G72" s="145"/>
      <c r="H72" s="45"/>
      <c r="I72" s="121"/>
      <c r="J72" s="121"/>
      <c r="K72" s="41"/>
      <c r="L72" s="15"/>
      <c r="M72" s="15"/>
      <c r="N72" s="15"/>
      <c r="O72" s="15"/>
      <c r="P72" s="15"/>
      <c r="Q72" s="15"/>
      <c r="R72" s="15"/>
      <c r="S72" s="15"/>
      <c r="T72" s="15"/>
      <c r="U72" s="15"/>
      <c r="V72" s="15"/>
      <c r="W72" s="15"/>
      <c r="X72" s="15"/>
      <c r="Y72" s="15"/>
      <c r="Z72" s="15"/>
    </row>
    <row r="73" ht="129.0" customHeight="1">
      <c r="A73" s="48"/>
      <c r="B73" s="48"/>
      <c r="C73" s="49" t="s">
        <v>267</v>
      </c>
      <c r="D73" s="50" t="s">
        <v>268</v>
      </c>
      <c r="E73" s="50" t="s">
        <v>269</v>
      </c>
      <c r="F73" s="50" t="s">
        <v>270</v>
      </c>
      <c r="G73" s="93">
        <v>3.0001</v>
      </c>
      <c r="H73" s="52"/>
      <c r="I73" s="122"/>
      <c r="J73" s="122"/>
      <c r="K73" s="47"/>
      <c r="L73" s="15"/>
      <c r="M73" s="15"/>
      <c r="N73" s="15"/>
      <c r="O73" s="15"/>
      <c r="P73" s="15"/>
      <c r="Q73" s="15"/>
      <c r="R73" s="15"/>
      <c r="S73" s="15"/>
      <c r="T73" s="15"/>
      <c r="U73" s="15"/>
      <c r="V73" s="15"/>
      <c r="W73" s="15"/>
      <c r="X73" s="15"/>
      <c r="Y73" s="15"/>
      <c r="Z73" s="15"/>
    </row>
    <row r="74" ht="13.5" customHeight="1">
      <c r="A74" s="54">
        <v>4.5</v>
      </c>
      <c r="B74" s="54" t="s">
        <v>271</v>
      </c>
      <c r="C74" s="117"/>
      <c r="D74" s="118"/>
      <c r="E74" s="118"/>
      <c r="F74" s="118"/>
      <c r="G74" s="143"/>
      <c r="H74" s="113"/>
      <c r="I74" s="113"/>
      <c r="J74" s="113"/>
      <c r="K74" s="71">
        <f>SUM(H75:H76)/2</f>
        <v>0</v>
      </c>
      <c r="L74" s="15"/>
      <c r="M74" s="15"/>
      <c r="N74" s="15"/>
      <c r="O74" s="15"/>
      <c r="P74" s="15"/>
      <c r="Q74" s="15"/>
      <c r="R74" s="15"/>
      <c r="S74" s="15"/>
      <c r="T74" s="15"/>
      <c r="U74" s="15"/>
      <c r="V74" s="15"/>
      <c r="W74" s="15"/>
      <c r="X74" s="15"/>
      <c r="Y74" s="15"/>
      <c r="Z74" s="15"/>
    </row>
    <row r="75" ht="133.5" customHeight="1">
      <c r="A75" s="42"/>
      <c r="B75" s="42"/>
      <c r="C75" s="146" t="s">
        <v>272</v>
      </c>
      <c r="D75" s="38" t="s">
        <v>273</v>
      </c>
      <c r="E75" s="38" t="s">
        <v>274</v>
      </c>
      <c r="F75" s="38" t="s">
        <v>275</v>
      </c>
      <c r="G75" s="38" t="s">
        <v>276</v>
      </c>
      <c r="H75" s="39"/>
      <c r="I75" s="147"/>
      <c r="J75" s="147"/>
      <c r="K75" s="41"/>
      <c r="L75" s="15"/>
      <c r="M75" s="15"/>
      <c r="N75" s="15"/>
      <c r="O75" s="15"/>
      <c r="P75" s="15"/>
      <c r="Q75" s="15"/>
      <c r="R75" s="15"/>
      <c r="S75" s="15"/>
      <c r="T75" s="15"/>
      <c r="U75" s="15"/>
      <c r="V75" s="15"/>
      <c r="W75" s="15"/>
      <c r="X75" s="15"/>
      <c r="Y75" s="15"/>
      <c r="Z75" s="15"/>
    </row>
    <row r="76" ht="235.5" customHeight="1">
      <c r="A76" s="48"/>
      <c r="B76" s="48"/>
      <c r="C76" s="60" t="s">
        <v>277</v>
      </c>
      <c r="D76" s="44" t="s">
        <v>278</v>
      </c>
      <c r="E76" s="44" t="s">
        <v>279</v>
      </c>
      <c r="F76" s="44" t="s">
        <v>280</v>
      </c>
      <c r="G76" s="44" t="s">
        <v>281</v>
      </c>
      <c r="H76" s="45"/>
      <c r="I76" s="138"/>
      <c r="J76" s="138"/>
      <c r="K76" s="47"/>
      <c r="L76" s="15"/>
      <c r="M76" s="15"/>
      <c r="N76" s="15"/>
      <c r="O76" s="15"/>
      <c r="P76" s="15"/>
      <c r="Q76" s="15"/>
      <c r="R76" s="15"/>
      <c r="S76" s="15"/>
      <c r="T76" s="15"/>
      <c r="U76" s="15"/>
      <c r="V76" s="15"/>
      <c r="W76" s="15"/>
      <c r="X76" s="15"/>
      <c r="Y76" s="15"/>
      <c r="Z76" s="15"/>
    </row>
    <row r="77" ht="51.75" customHeight="1">
      <c r="A77" s="148" t="s">
        <v>282</v>
      </c>
      <c r="B77" s="149"/>
      <c r="C77" s="149"/>
      <c r="D77" s="149"/>
      <c r="E77" s="149"/>
      <c r="F77" s="149"/>
      <c r="G77" s="150"/>
      <c r="H77" s="151" t="s">
        <v>39</v>
      </c>
      <c r="I77" s="149"/>
      <c r="J77" s="152"/>
      <c r="K77" s="153">
        <f>(K79+K82+K86)/3</f>
        <v>0</v>
      </c>
      <c r="L77" s="15"/>
      <c r="M77" s="15"/>
      <c r="N77" s="15"/>
      <c r="O77" s="15"/>
      <c r="P77" s="15"/>
      <c r="Q77" s="15"/>
      <c r="R77" s="15"/>
      <c r="S77" s="15"/>
      <c r="T77" s="15"/>
      <c r="U77" s="15"/>
      <c r="V77" s="15"/>
      <c r="W77" s="15"/>
      <c r="X77" s="15"/>
      <c r="Y77" s="15"/>
      <c r="Z77" s="15"/>
    </row>
    <row r="78" ht="13.5" customHeight="1">
      <c r="A78" s="154" t="s">
        <v>40</v>
      </c>
      <c r="B78" s="155" t="s">
        <v>41</v>
      </c>
      <c r="C78" s="156" t="s">
        <v>42</v>
      </c>
      <c r="D78" s="157">
        <v>1.0</v>
      </c>
      <c r="E78" s="155">
        <v>2.0</v>
      </c>
      <c r="F78" s="158">
        <v>3.0</v>
      </c>
      <c r="G78" s="155">
        <v>4.0</v>
      </c>
      <c r="H78" s="155" t="s">
        <v>7</v>
      </c>
      <c r="I78" s="158" t="s">
        <v>12</v>
      </c>
      <c r="J78" s="155" t="s">
        <v>43</v>
      </c>
      <c r="K78" s="159" t="s">
        <v>44</v>
      </c>
      <c r="L78" s="15"/>
      <c r="M78" s="15"/>
      <c r="N78" s="15"/>
      <c r="O78" s="15"/>
      <c r="P78" s="15"/>
      <c r="Q78" s="15"/>
      <c r="R78" s="15"/>
      <c r="S78" s="15"/>
      <c r="T78" s="15"/>
      <c r="U78" s="15"/>
      <c r="V78" s="15"/>
      <c r="W78" s="15"/>
      <c r="X78" s="15"/>
      <c r="Y78" s="15"/>
      <c r="Z78" s="15"/>
    </row>
    <row r="79" ht="49.5" customHeight="1">
      <c r="A79" s="36" t="s">
        <v>283</v>
      </c>
      <c r="B79" s="36" t="s">
        <v>284</v>
      </c>
      <c r="C79" s="134" t="s">
        <v>285</v>
      </c>
      <c r="D79" s="135" t="s">
        <v>286</v>
      </c>
      <c r="E79" s="135" t="s">
        <v>287</v>
      </c>
      <c r="F79" s="135" t="s">
        <v>288</v>
      </c>
      <c r="G79" s="160">
        <v>3.0001</v>
      </c>
      <c r="H79" s="106"/>
      <c r="I79" s="161"/>
      <c r="J79" s="161"/>
      <c r="K79" s="162">
        <f>SUM(H79:H81)/2</f>
        <v>0</v>
      </c>
      <c r="L79" s="15"/>
      <c r="M79" s="15"/>
      <c r="N79" s="15"/>
      <c r="O79" s="15"/>
      <c r="P79" s="15"/>
      <c r="Q79" s="15"/>
      <c r="R79" s="15"/>
      <c r="S79" s="15"/>
      <c r="T79" s="15"/>
      <c r="U79" s="15"/>
      <c r="V79" s="15"/>
      <c r="W79" s="15"/>
      <c r="X79" s="15"/>
      <c r="Y79" s="15"/>
      <c r="Z79" s="15"/>
    </row>
    <row r="80" ht="49.5" customHeight="1">
      <c r="A80" s="42"/>
      <c r="B80" s="42"/>
      <c r="C80" s="48"/>
      <c r="D80" s="48"/>
      <c r="E80" s="48"/>
      <c r="F80" s="48"/>
      <c r="G80" s="48"/>
      <c r="H80" s="48"/>
      <c r="I80" s="48"/>
      <c r="J80" s="48"/>
      <c r="K80" s="42"/>
      <c r="L80" s="15"/>
      <c r="M80" s="15"/>
      <c r="N80" s="15"/>
      <c r="O80" s="15"/>
      <c r="P80" s="15"/>
      <c r="Q80" s="15"/>
      <c r="R80" s="15"/>
      <c r="S80" s="15"/>
      <c r="T80" s="15"/>
      <c r="U80" s="15"/>
      <c r="V80" s="15"/>
      <c r="W80" s="15"/>
      <c r="X80" s="15"/>
      <c r="Y80" s="15"/>
      <c r="Z80" s="15"/>
    </row>
    <row r="81" ht="77.25" customHeight="1">
      <c r="A81" s="48"/>
      <c r="B81" s="48"/>
      <c r="C81" s="49" t="s">
        <v>289</v>
      </c>
      <c r="D81" s="50" t="s">
        <v>290</v>
      </c>
      <c r="E81" s="50" t="s">
        <v>291</v>
      </c>
      <c r="F81" s="50" t="s">
        <v>292</v>
      </c>
      <c r="G81" s="93">
        <v>3.0001</v>
      </c>
      <c r="H81" s="52"/>
      <c r="I81" s="122"/>
      <c r="J81" s="122"/>
      <c r="K81" s="48"/>
      <c r="L81" s="15"/>
      <c r="M81" s="15"/>
      <c r="N81" s="15"/>
      <c r="O81" s="15"/>
      <c r="P81" s="15"/>
      <c r="Q81" s="15"/>
      <c r="R81" s="15"/>
      <c r="S81" s="15"/>
      <c r="T81" s="15"/>
      <c r="U81" s="15"/>
      <c r="V81" s="15"/>
      <c r="W81" s="15"/>
      <c r="X81" s="15"/>
      <c r="Y81" s="15"/>
      <c r="Z81" s="15"/>
    </row>
    <row r="82" ht="13.5" customHeight="1">
      <c r="A82" s="116">
        <v>5.2</v>
      </c>
      <c r="B82" s="163" t="s">
        <v>293</v>
      </c>
      <c r="C82" s="117"/>
      <c r="D82" s="118"/>
      <c r="E82" s="118"/>
      <c r="F82" s="118"/>
      <c r="G82" s="143"/>
      <c r="H82" s="113"/>
      <c r="I82" s="113"/>
      <c r="J82" s="113"/>
      <c r="K82" s="142">
        <f>SUM(H83:H85)/3</f>
        <v>0</v>
      </c>
      <c r="L82" s="15"/>
      <c r="M82" s="15"/>
      <c r="N82" s="15"/>
      <c r="O82" s="15"/>
      <c r="P82" s="15"/>
      <c r="Q82" s="15"/>
      <c r="R82" s="15"/>
      <c r="S82" s="15"/>
      <c r="T82" s="15"/>
      <c r="U82" s="15"/>
      <c r="V82" s="15"/>
      <c r="W82" s="15"/>
      <c r="X82" s="15"/>
      <c r="Y82" s="15"/>
      <c r="Z82" s="15"/>
    </row>
    <row r="83" ht="92.25" customHeight="1">
      <c r="A83" s="42"/>
      <c r="B83" s="42"/>
      <c r="C83" s="164" t="s">
        <v>294</v>
      </c>
      <c r="D83" s="165" t="s">
        <v>295</v>
      </c>
      <c r="E83" s="165" t="s">
        <v>296</v>
      </c>
      <c r="F83" s="165" t="s">
        <v>297</v>
      </c>
      <c r="G83" s="72">
        <v>3.0001</v>
      </c>
      <c r="H83" s="120"/>
      <c r="I83" s="120"/>
      <c r="J83" s="120"/>
      <c r="K83" s="41"/>
      <c r="L83" s="15"/>
      <c r="M83" s="15"/>
      <c r="N83" s="15"/>
      <c r="O83" s="15"/>
      <c r="P83" s="15"/>
      <c r="Q83" s="15"/>
      <c r="R83" s="15"/>
      <c r="S83" s="15"/>
      <c r="T83" s="15"/>
      <c r="U83" s="15"/>
      <c r="V83" s="15"/>
      <c r="W83" s="15"/>
      <c r="X83" s="15"/>
      <c r="Y83" s="15"/>
      <c r="Z83" s="15"/>
    </row>
    <row r="84" ht="156.75" customHeight="1">
      <c r="A84" s="42"/>
      <c r="B84" s="42"/>
      <c r="C84" s="166" t="s">
        <v>298</v>
      </c>
      <c r="D84" s="167" t="s">
        <v>299</v>
      </c>
      <c r="E84" s="167" t="s">
        <v>300</v>
      </c>
      <c r="F84" s="167" t="s">
        <v>301</v>
      </c>
      <c r="G84" s="92">
        <v>3.0001</v>
      </c>
      <c r="H84" s="121"/>
      <c r="I84" s="121"/>
      <c r="J84" s="121"/>
      <c r="K84" s="41"/>
      <c r="L84" s="15"/>
      <c r="M84" s="15"/>
      <c r="N84" s="15"/>
      <c r="O84" s="15"/>
      <c r="P84" s="15"/>
      <c r="Q84" s="15"/>
      <c r="R84" s="15"/>
      <c r="S84" s="15"/>
      <c r="T84" s="15"/>
      <c r="U84" s="15"/>
      <c r="V84" s="15"/>
      <c r="W84" s="15"/>
      <c r="X84" s="15"/>
      <c r="Y84" s="15"/>
      <c r="Z84" s="15"/>
    </row>
    <row r="85" ht="199.5" customHeight="1">
      <c r="A85" s="48"/>
      <c r="B85" s="48"/>
      <c r="C85" s="168" t="s">
        <v>302</v>
      </c>
      <c r="D85" s="169" t="s">
        <v>303</v>
      </c>
      <c r="E85" s="169" t="s">
        <v>304</v>
      </c>
      <c r="F85" s="169" t="s">
        <v>305</v>
      </c>
      <c r="G85" s="169" t="s">
        <v>306</v>
      </c>
      <c r="H85" s="122"/>
      <c r="I85" s="139"/>
      <c r="J85" s="139"/>
      <c r="K85" s="47"/>
      <c r="L85" s="15"/>
      <c r="M85" s="15"/>
      <c r="N85" s="15"/>
      <c r="O85" s="15"/>
      <c r="P85" s="15"/>
      <c r="Q85" s="15"/>
      <c r="R85" s="15"/>
      <c r="S85" s="15"/>
      <c r="T85" s="15"/>
      <c r="U85" s="15"/>
      <c r="V85" s="15"/>
      <c r="W85" s="15"/>
      <c r="X85" s="15"/>
      <c r="Y85" s="15"/>
      <c r="Z85" s="15"/>
    </row>
    <row r="86" ht="13.5" customHeight="1">
      <c r="A86" s="54">
        <v>5.3</v>
      </c>
      <c r="B86" s="170" t="s">
        <v>307</v>
      </c>
      <c r="C86" s="55"/>
      <c r="D86" s="56"/>
      <c r="E86" s="56"/>
      <c r="F86" s="56"/>
      <c r="G86" s="118"/>
      <c r="H86" s="141"/>
      <c r="I86" s="141"/>
      <c r="J86" s="141"/>
      <c r="K86" s="142" t="str">
        <f>H87</f>
        <v/>
      </c>
      <c r="L86" s="15"/>
      <c r="M86" s="15"/>
      <c r="N86" s="15"/>
      <c r="O86" s="15"/>
      <c r="P86" s="15"/>
      <c r="Q86" s="15"/>
      <c r="R86" s="15"/>
      <c r="S86" s="15"/>
      <c r="T86" s="15"/>
      <c r="U86" s="15"/>
      <c r="V86" s="15"/>
      <c r="W86" s="15"/>
      <c r="X86" s="15"/>
      <c r="Y86" s="15"/>
      <c r="Z86" s="15"/>
    </row>
    <row r="87" ht="152.25" customHeight="1">
      <c r="A87" s="48"/>
      <c r="B87" s="48"/>
      <c r="C87" s="37" t="s">
        <v>308</v>
      </c>
      <c r="D87" s="38" t="s">
        <v>309</v>
      </c>
      <c r="E87" s="38" t="s">
        <v>310</v>
      </c>
      <c r="F87" s="38" t="s">
        <v>311</v>
      </c>
      <c r="G87" s="72">
        <v>3.0001</v>
      </c>
      <c r="H87" s="120"/>
      <c r="I87" s="120"/>
      <c r="J87" s="120"/>
      <c r="K87" s="47"/>
      <c r="L87" s="15"/>
      <c r="M87" s="15"/>
      <c r="N87" s="15"/>
      <c r="O87" s="15"/>
      <c r="P87" s="15"/>
      <c r="Q87" s="15"/>
      <c r="R87" s="15"/>
      <c r="S87" s="15"/>
      <c r="T87" s="15"/>
      <c r="U87" s="15"/>
      <c r="V87" s="15"/>
      <c r="W87" s="15"/>
      <c r="X87" s="15"/>
      <c r="Y87" s="15"/>
      <c r="Z87" s="15"/>
    </row>
    <row r="88" ht="13.5" customHeight="1">
      <c r="A88" s="15"/>
      <c r="B88" s="171"/>
      <c r="C88" s="171"/>
      <c r="D88" s="171"/>
      <c r="E88" s="171"/>
      <c r="F88" s="171"/>
      <c r="G88" s="171"/>
      <c r="H88" s="172"/>
      <c r="I88" s="172"/>
      <c r="J88" s="172"/>
      <c r="K88" s="173"/>
      <c r="L88" s="15"/>
      <c r="M88" s="15"/>
      <c r="N88" s="15"/>
      <c r="O88" s="15"/>
      <c r="P88" s="15"/>
      <c r="Q88" s="15"/>
      <c r="R88" s="15"/>
      <c r="S88" s="15"/>
      <c r="T88" s="15"/>
      <c r="U88" s="15"/>
      <c r="V88" s="15"/>
      <c r="W88" s="15"/>
      <c r="X88" s="15"/>
      <c r="Y88" s="15"/>
      <c r="Z88" s="15"/>
    </row>
    <row r="89" ht="13.5" customHeight="1">
      <c r="A89" s="15"/>
      <c r="B89" s="171"/>
      <c r="C89" s="171"/>
      <c r="D89" s="171"/>
      <c r="E89" s="171"/>
      <c r="F89" s="171"/>
      <c r="G89" s="171"/>
      <c r="H89" s="172"/>
      <c r="I89" s="172"/>
      <c r="J89" s="172"/>
      <c r="K89" s="173"/>
      <c r="L89" s="15"/>
      <c r="M89" s="15"/>
      <c r="N89" s="15"/>
      <c r="O89" s="15"/>
      <c r="P89" s="15"/>
      <c r="Q89" s="15"/>
      <c r="R89" s="15"/>
      <c r="S89" s="15"/>
      <c r="T89" s="15"/>
      <c r="U89" s="15"/>
      <c r="V89" s="15"/>
      <c r="W89" s="15"/>
      <c r="X89" s="15"/>
      <c r="Y89" s="15"/>
      <c r="Z89" s="15"/>
    </row>
    <row r="90" ht="13.5" customHeight="1">
      <c r="A90" s="15"/>
      <c r="B90" s="171"/>
      <c r="C90" s="171"/>
      <c r="D90" s="171"/>
      <c r="E90" s="171"/>
      <c r="F90" s="171"/>
      <c r="G90" s="171"/>
      <c r="H90" s="172"/>
      <c r="I90" s="172"/>
      <c r="J90" s="172"/>
      <c r="K90" s="173"/>
      <c r="L90" s="15"/>
      <c r="M90" s="15"/>
      <c r="N90" s="15"/>
      <c r="O90" s="15"/>
      <c r="P90" s="15"/>
      <c r="Q90" s="15"/>
      <c r="R90" s="15"/>
      <c r="S90" s="15"/>
      <c r="T90" s="15"/>
      <c r="U90" s="15"/>
      <c r="V90" s="15"/>
      <c r="W90" s="15"/>
      <c r="X90" s="15"/>
      <c r="Y90" s="15"/>
      <c r="Z90" s="15"/>
    </row>
    <row r="91" ht="13.5" customHeight="1">
      <c r="A91" s="15"/>
      <c r="B91" s="171"/>
      <c r="C91" s="171"/>
      <c r="D91" s="171"/>
      <c r="E91" s="171"/>
      <c r="F91" s="171"/>
      <c r="G91" s="171"/>
      <c r="H91" s="172"/>
      <c r="I91" s="172"/>
      <c r="J91" s="172"/>
      <c r="K91" s="173"/>
      <c r="L91" s="15"/>
      <c r="M91" s="15"/>
      <c r="N91" s="15"/>
      <c r="O91" s="15"/>
      <c r="P91" s="15"/>
      <c r="Q91" s="15"/>
      <c r="R91" s="15"/>
      <c r="S91" s="15"/>
      <c r="T91" s="15"/>
      <c r="U91" s="15"/>
      <c r="V91" s="15"/>
      <c r="W91" s="15"/>
      <c r="X91" s="15"/>
      <c r="Y91" s="15"/>
      <c r="Z91" s="15"/>
    </row>
    <row r="92" ht="13.5" customHeight="1">
      <c r="A92" s="15"/>
      <c r="B92" s="171"/>
      <c r="C92" s="171"/>
      <c r="D92" s="171"/>
      <c r="E92" s="171"/>
      <c r="F92" s="171"/>
      <c r="G92" s="171"/>
      <c r="H92" s="172"/>
      <c r="I92" s="172"/>
      <c r="J92" s="172"/>
      <c r="K92" s="173"/>
      <c r="L92" s="15"/>
      <c r="M92" s="15"/>
      <c r="N92" s="15"/>
      <c r="O92" s="15"/>
      <c r="P92" s="15"/>
      <c r="Q92" s="15"/>
      <c r="R92" s="15"/>
      <c r="S92" s="15"/>
      <c r="T92" s="15"/>
      <c r="U92" s="15"/>
      <c r="V92" s="15"/>
      <c r="W92" s="15"/>
      <c r="X92" s="15"/>
      <c r="Y92" s="15"/>
      <c r="Z92" s="15"/>
    </row>
    <row r="93" ht="13.5" customHeight="1">
      <c r="A93" s="15"/>
      <c r="B93" s="171"/>
      <c r="C93" s="171"/>
      <c r="D93" s="171"/>
      <c r="E93" s="171"/>
      <c r="F93" s="171"/>
      <c r="G93" s="171"/>
      <c r="H93" s="172"/>
      <c r="I93" s="172"/>
      <c r="J93" s="172"/>
      <c r="K93" s="173"/>
      <c r="L93" s="15"/>
      <c r="M93" s="15"/>
      <c r="N93" s="15"/>
      <c r="O93" s="15"/>
      <c r="P93" s="15"/>
      <c r="Q93" s="15"/>
      <c r="R93" s="15"/>
      <c r="S93" s="15"/>
      <c r="T93" s="15"/>
      <c r="U93" s="15"/>
      <c r="V93" s="15"/>
      <c r="W93" s="15"/>
      <c r="X93" s="15"/>
      <c r="Y93" s="15"/>
      <c r="Z93" s="15"/>
    </row>
    <row r="94" ht="13.5" customHeight="1">
      <c r="A94" s="15"/>
      <c r="B94" s="171"/>
      <c r="C94" s="171"/>
      <c r="D94" s="171"/>
      <c r="E94" s="171"/>
      <c r="F94" s="171"/>
      <c r="G94" s="171"/>
      <c r="H94" s="172"/>
      <c r="I94" s="172"/>
      <c r="J94" s="172"/>
      <c r="K94" s="173"/>
      <c r="L94" s="15"/>
      <c r="M94" s="15"/>
      <c r="N94" s="15"/>
      <c r="O94" s="15"/>
      <c r="P94" s="15"/>
      <c r="Q94" s="15"/>
      <c r="R94" s="15"/>
      <c r="S94" s="15"/>
      <c r="T94" s="15"/>
      <c r="U94" s="15"/>
      <c r="V94" s="15"/>
      <c r="W94" s="15"/>
      <c r="X94" s="15"/>
      <c r="Y94" s="15"/>
      <c r="Z94" s="15"/>
    </row>
    <row r="95" ht="13.5" customHeight="1">
      <c r="A95" s="15"/>
      <c r="B95" s="171"/>
      <c r="C95" s="171"/>
      <c r="D95" s="171"/>
      <c r="E95" s="171"/>
      <c r="F95" s="171"/>
      <c r="G95" s="171"/>
      <c r="H95" s="172"/>
      <c r="I95" s="172"/>
      <c r="J95" s="172"/>
      <c r="K95" s="173"/>
      <c r="L95" s="15"/>
      <c r="M95" s="15"/>
      <c r="N95" s="15"/>
      <c r="O95" s="15"/>
      <c r="P95" s="15"/>
      <c r="Q95" s="15"/>
      <c r="R95" s="15"/>
      <c r="S95" s="15"/>
      <c r="T95" s="15"/>
      <c r="U95" s="15"/>
      <c r="V95" s="15"/>
      <c r="W95" s="15"/>
      <c r="X95" s="15"/>
      <c r="Y95" s="15"/>
      <c r="Z95" s="15"/>
    </row>
    <row r="96" ht="13.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ht="13.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ht="13.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ht="13.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ht="13.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ht="13.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ht="13.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ht="13.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ht="13.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ht="13.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ht="13.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ht="13.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ht="13.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ht="13.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ht="13.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ht="13.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ht="13.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ht="13.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ht="13.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ht="13.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ht="13.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ht="13.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ht="13.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ht="13.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ht="13.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ht="13.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ht="13.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ht="13.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ht="13.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ht="13.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ht="13.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ht="13.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ht="13.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ht="13.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ht="13.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ht="13.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ht="13.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ht="13.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ht="13.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ht="13.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ht="13.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ht="13.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ht="13.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ht="13.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ht="13.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ht="13.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ht="13.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ht="13.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ht="13.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ht="13.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ht="13.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ht="13.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ht="13.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ht="13.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ht="13.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ht="13.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ht="13.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ht="13.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ht="13.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ht="13.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ht="13.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ht="13.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ht="13.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ht="13.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ht="13.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ht="13.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ht="13.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ht="13.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ht="13.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ht="13.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ht="13.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ht="13.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ht="13.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ht="13.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ht="13.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ht="13.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ht="13.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ht="13.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ht="13.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ht="13.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ht="13.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ht="13.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ht="13.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ht="13.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ht="13.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ht="13.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ht="13.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ht="13.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ht="13.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ht="13.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ht="13.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ht="13.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ht="13.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ht="13.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ht="13.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ht="13.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ht="13.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ht="13.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ht="13.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ht="13.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ht="13.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ht="13.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ht="13.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ht="13.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ht="13.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ht="13.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ht="13.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ht="13.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ht="13.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ht="13.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ht="13.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ht="13.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ht="13.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ht="13.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ht="13.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ht="13.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ht="13.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ht="13.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ht="13.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ht="13.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ht="13.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ht="13.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ht="13.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ht="13.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ht="13.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ht="13.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ht="13.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ht="13.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ht="13.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ht="13.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ht="13.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ht="13.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ht="13.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ht="13.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ht="13.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ht="13.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ht="13.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ht="13.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ht="13.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ht="13.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ht="13.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ht="13.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ht="13.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ht="13.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ht="13.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ht="13.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ht="13.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ht="13.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ht="13.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ht="13.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ht="13.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ht="13.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ht="13.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ht="13.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ht="13.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ht="13.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ht="13.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ht="13.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ht="13.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ht="13.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ht="13.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ht="13.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ht="13.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ht="13.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ht="13.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ht="13.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ht="13.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ht="13.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ht="13.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ht="13.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ht="13.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ht="13.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ht="13.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ht="13.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ht="13.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ht="13.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ht="13.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ht="13.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ht="13.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ht="13.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ht="13.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ht="13.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ht="13.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ht="13.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ht="13.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ht="13.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ht="13.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ht="13.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ht="13.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ht="13.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ht="13.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ht="13.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ht="13.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ht="13.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ht="13.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ht="13.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ht="13.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ht="13.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ht="13.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ht="13.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ht="13.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ht="13.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ht="13.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ht="13.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ht="13.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ht="13.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ht="13.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ht="13.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ht="13.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ht="13.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ht="13.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ht="13.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ht="13.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ht="13.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ht="13.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ht="13.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ht="13.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ht="13.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ht="13.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ht="13.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ht="13.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ht="13.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ht="13.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ht="13.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ht="13.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ht="13.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ht="13.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ht="13.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ht="13.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ht="13.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ht="13.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ht="13.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ht="13.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ht="13.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ht="13.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ht="13.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ht="13.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ht="13.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ht="13.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ht="13.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ht="13.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ht="13.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ht="13.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ht="13.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ht="13.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ht="13.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ht="13.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ht="13.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ht="13.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ht="13.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ht="13.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ht="13.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ht="13.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ht="13.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ht="13.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ht="13.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ht="13.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ht="13.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ht="13.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ht="13.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ht="13.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ht="13.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ht="13.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ht="13.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ht="13.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ht="13.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ht="13.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ht="13.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ht="13.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ht="13.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ht="13.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ht="13.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ht="13.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ht="13.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ht="13.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ht="13.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ht="13.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ht="13.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ht="13.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ht="13.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ht="13.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ht="13.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ht="13.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ht="13.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ht="13.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ht="13.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ht="13.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ht="13.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ht="13.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ht="13.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ht="13.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ht="13.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ht="13.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ht="13.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ht="13.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ht="13.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ht="13.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ht="13.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ht="13.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ht="13.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ht="13.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ht="13.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ht="13.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ht="13.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ht="13.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ht="13.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ht="13.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ht="13.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ht="13.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ht="13.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ht="13.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ht="13.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ht="13.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ht="13.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ht="13.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ht="13.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ht="13.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ht="13.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ht="13.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ht="13.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ht="13.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ht="13.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ht="13.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ht="13.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ht="13.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ht="13.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ht="13.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ht="13.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ht="13.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ht="13.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ht="13.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ht="13.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ht="13.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ht="13.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ht="13.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ht="13.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ht="13.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ht="13.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ht="13.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ht="13.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ht="13.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ht="13.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ht="13.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ht="13.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ht="13.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ht="13.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ht="13.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ht="13.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ht="13.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ht="13.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ht="13.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ht="13.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ht="13.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ht="13.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ht="13.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ht="13.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ht="13.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ht="13.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ht="13.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ht="13.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ht="13.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ht="13.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ht="13.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ht="13.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ht="13.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ht="13.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ht="13.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ht="13.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ht="13.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ht="13.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ht="13.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ht="13.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ht="13.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ht="13.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ht="13.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ht="13.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ht="13.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ht="13.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ht="13.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ht="13.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ht="13.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ht="13.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ht="13.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ht="13.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ht="13.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ht="13.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ht="13.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ht="13.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ht="13.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ht="13.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ht="13.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ht="13.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ht="13.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ht="13.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ht="13.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ht="13.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ht="13.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ht="13.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ht="13.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ht="13.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ht="13.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ht="13.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ht="13.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ht="13.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ht="13.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ht="13.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ht="13.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ht="13.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ht="13.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ht="13.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ht="13.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ht="13.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ht="13.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ht="13.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ht="13.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ht="13.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ht="13.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ht="13.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ht="13.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ht="13.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ht="13.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ht="13.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ht="13.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ht="13.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ht="13.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ht="13.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ht="13.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ht="13.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ht="13.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ht="13.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ht="13.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ht="13.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ht="13.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ht="13.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ht="13.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ht="13.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ht="13.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ht="13.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ht="13.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ht="13.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ht="13.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ht="13.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ht="13.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ht="13.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ht="13.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ht="13.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ht="13.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ht="13.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ht="13.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ht="13.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ht="13.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ht="13.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ht="13.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ht="13.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ht="13.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ht="13.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ht="13.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ht="13.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ht="13.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ht="13.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ht="13.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ht="13.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ht="13.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ht="13.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ht="13.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ht="13.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ht="13.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ht="13.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ht="13.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ht="13.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ht="13.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ht="13.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ht="13.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ht="13.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ht="13.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ht="13.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ht="13.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ht="13.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ht="13.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ht="13.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ht="13.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ht="13.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ht="13.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ht="13.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ht="13.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ht="13.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ht="13.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ht="13.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ht="13.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ht="13.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ht="13.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ht="13.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ht="13.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ht="13.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ht="13.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ht="13.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ht="13.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ht="13.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ht="13.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ht="13.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ht="13.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ht="13.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ht="13.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ht="13.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ht="13.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ht="13.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ht="13.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ht="13.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ht="13.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ht="13.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ht="13.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ht="13.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ht="13.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ht="13.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ht="13.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ht="13.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ht="13.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ht="13.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ht="13.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ht="13.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ht="13.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ht="13.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ht="13.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ht="13.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ht="13.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ht="13.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ht="13.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ht="13.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ht="13.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ht="13.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ht="13.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ht="13.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ht="13.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ht="13.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ht="13.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ht="13.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ht="13.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ht="13.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ht="13.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ht="13.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ht="13.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ht="13.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ht="13.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ht="13.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ht="13.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ht="13.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ht="13.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ht="13.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ht="13.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ht="13.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ht="13.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ht="13.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ht="13.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ht="13.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ht="13.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ht="13.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ht="13.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ht="13.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ht="13.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ht="13.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ht="13.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ht="13.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ht="13.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ht="13.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ht="13.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ht="13.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ht="13.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ht="13.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ht="13.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ht="13.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ht="13.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ht="13.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ht="13.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ht="13.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ht="13.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ht="13.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ht="13.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ht="13.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ht="13.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ht="13.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ht="13.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ht="13.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ht="13.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ht="13.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ht="13.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ht="13.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ht="13.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ht="13.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ht="13.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ht="13.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ht="13.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ht="13.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ht="13.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ht="13.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ht="13.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ht="13.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ht="13.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ht="13.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ht="13.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ht="13.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ht="13.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ht="13.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ht="13.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ht="13.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ht="13.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ht="13.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ht="13.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ht="13.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ht="13.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ht="13.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ht="13.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ht="13.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ht="13.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ht="13.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ht="13.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ht="13.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ht="13.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ht="13.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ht="13.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ht="13.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ht="13.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ht="13.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ht="13.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ht="13.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ht="13.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ht="13.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ht="13.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ht="13.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ht="13.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ht="13.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ht="13.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ht="13.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ht="13.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ht="13.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ht="13.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ht="13.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ht="13.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ht="13.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ht="13.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ht="13.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ht="13.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ht="13.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ht="13.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ht="13.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ht="13.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ht="13.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ht="13.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ht="13.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ht="13.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ht="13.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ht="13.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ht="13.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ht="13.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ht="13.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ht="13.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ht="13.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ht="13.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ht="13.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ht="13.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ht="13.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ht="13.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ht="13.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ht="13.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ht="13.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ht="13.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ht="13.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ht="13.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ht="13.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ht="13.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ht="13.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ht="13.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ht="13.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ht="13.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ht="13.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ht="13.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ht="13.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ht="13.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ht="13.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ht="13.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ht="13.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ht="13.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ht="13.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ht="13.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ht="13.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ht="13.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ht="13.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ht="13.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ht="13.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ht="13.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ht="13.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ht="13.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ht="13.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ht="13.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ht="13.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ht="13.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ht="13.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ht="13.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ht="13.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ht="13.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ht="13.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ht="13.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ht="13.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ht="13.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ht="13.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ht="13.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ht="13.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ht="13.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ht="13.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ht="13.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ht="13.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ht="13.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ht="13.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ht="13.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ht="13.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ht="13.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ht="13.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ht="13.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ht="13.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ht="13.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ht="13.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ht="13.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ht="13.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ht="13.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ht="13.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ht="13.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ht="13.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ht="13.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ht="13.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ht="13.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ht="13.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ht="13.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ht="13.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ht="13.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ht="13.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ht="13.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ht="13.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ht="13.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ht="13.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ht="13.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ht="13.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ht="13.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ht="13.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ht="13.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ht="13.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ht="13.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ht="13.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ht="13.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ht="13.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ht="13.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ht="13.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ht="13.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ht="13.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ht="13.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ht="13.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ht="13.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ht="13.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ht="13.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ht="13.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ht="13.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ht="13.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ht="13.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ht="13.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ht="13.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ht="13.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ht="13.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ht="13.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ht="13.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ht="13.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ht="13.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ht="13.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ht="13.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ht="13.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ht="13.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ht="13.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ht="13.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ht="13.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ht="13.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ht="13.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ht="13.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ht="13.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ht="13.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ht="13.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ht="13.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ht="13.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ht="13.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ht="13.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ht="13.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ht="13.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ht="13.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ht="13.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ht="13.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ht="13.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ht="13.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ht="13.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ht="13.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ht="13.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ht="13.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ht="13.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ht="13.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ht="13.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ht="13.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ht="13.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ht="13.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ht="13.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ht="13.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ht="13.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ht="13.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ht="13.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ht="13.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ht="13.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ht="13.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ht="13.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ht="13.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ht="13.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ht="13.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ht="13.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ht="13.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ht="13.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ht="13.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ht="13.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ht="13.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ht="13.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ht="13.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ht="13.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ht="13.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ht="13.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ht="13.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ht="13.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ht="13.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ht="13.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ht="13.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ht="13.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ht="13.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ht="13.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ht="13.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ht="13.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ht="13.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ht="13.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ht="13.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ht="13.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ht="13.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ht="13.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ht="13.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ht="13.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ht="13.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ht="13.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ht="13.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ht="13.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ht="13.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ht="13.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ht="13.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ht="13.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ht="13.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ht="13.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ht="13.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ht="13.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ht="13.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ht="13.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ht="13.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ht="13.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ht="13.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ht="13.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ht="13.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ht="13.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ht="13.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ht="13.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ht="13.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ht="13.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ht="13.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ht="13.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ht="13.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ht="13.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ht="13.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ht="13.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ht="13.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ht="13.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ht="13.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ht="13.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ht="13.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ht="13.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ht="13.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ht="13.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ht="13.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ht="13.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ht="13.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ht="13.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ht="13.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ht="13.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ht="13.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ht="13.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ht="13.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ht="13.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ht="13.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ht="13.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ht="13.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ht="13.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ht="13.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ht="13.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ht="13.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ht="13.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ht="13.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ht="13.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ht="13.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ht="13.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ht="13.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96">
    <mergeCell ref="A21:G21"/>
    <mergeCell ref="H21:J21"/>
    <mergeCell ref="A24:A31"/>
    <mergeCell ref="B24:B31"/>
    <mergeCell ref="K24:K31"/>
    <mergeCell ref="B32:B34"/>
    <mergeCell ref="K32:K34"/>
    <mergeCell ref="A32:A34"/>
    <mergeCell ref="A35:A37"/>
    <mergeCell ref="B35:B37"/>
    <mergeCell ref="A38:G38"/>
    <mergeCell ref="H38:J38"/>
    <mergeCell ref="A40:A41"/>
    <mergeCell ref="B40:B41"/>
    <mergeCell ref="K40:K41"/>
    <mergeCell ref="B2:C2"/>
    <mergeCell ref="H2:I2"/>
    <mergeCell ref="A3:G3"/>
    <mergeCell ref="H3:J3"/>
    <mergeCell ref="A5:A8"/>
    <mergeCell ref="B5:B8"/>
    <mergeCell ref="K5:K8"/>
    <mergeCell ref="K15:K17"/>
    <mergeCell ref="K18:K20"/>
    <mergeCell ref="K35:K37"/>
    <mergeCell ref="K42:K43"/>
    <mergeCell ref="K44:K45"/>
    <mergeCell ref="K46:K50"/>
    <mergeCell ref="K51:K57"/>
    <mergeCell ref="A9:A14"/>
    <mergeCell ref="B9:B14"/>
    <mergeCell ref="K9:K14"/>
    <mergeCell ref="A15:A17"/>
    <mergeCell ref="B15:B17"/>
    <mergeCell ref="A18:A20"/>
    <mergeCell ref="B18:B20"/>
    <mergeCell ref="E40:E41"/>
    <mergeCell ref="F40:F41"/>
    <mergeCell ref="G40:G41"/>
    <mergeCell ref="H40:H41"/>
    <mergeCell ref="I40:I41"/>
    <mergeCell ref="J40:J41"/>
    <mergeCell ref="C40:C41"/>
    <mergeCell ref="D40:D41"/>
    <mergeCell ref="A42:A43"/>
    <mergeCell ref="B42:B43"/>
    <mergeCell ref="A44:A45"/>
    <mergeCell ref="B44:B45"/>
    <mergeCell ref="B46:B50"/>
    <mergeCell ref="D79:D80"/>
    <mergeCell ref="E79:E80"/>
    <mergeCell ref="A69:A73"/>
    <mergeCell ref="A74:A76"/>
    <mergeCell ref="B74:B76"/>
    <mergeCell ref="A77:G77"/>
    <mergeCell ref="A79:A81"/>
    <mergeCell ref="B79:B81"/>
    <mergeCell ref="C79:C80"/>
    <mergeCell ref="E60:E61"/>
    <mergeCell ref="F60:F61"/>
    <mergeCell ref="G60:G61"/>
    <mergeCell ref="H60:H61"/>
    <mergeCell ref="I60:I61"/>
    <mergeCell ref="J60:J61"/>
    <mergeCell ref="K60:K63"/>
    <mergeCell ref="K64:K66"/>
    <mergeCell ref="K67:K68"/>
    <mergeCell ref="K69:K73"/>
    <mergeCell ref="K74:K76"/>
    <mergeCell ref="H77:J77"/>
    <mergeCell ref="A46:A50"/>
    <mergeCell ref="A51:A57"/>
    <mergeCell ref="B51:B57"/>
    <mergeCell ref="A58:G58"/>
    <mergeCell ref="H58:J58"/>
    <mergeCell ref="A60:A63"/>
    <mergeCell ref="B60:B63"/>
    <mergeCell ref="C60:C61"/>
    <mergeCell ref="D60:D61"/>
    <mergeCell ref="A64:A66"/>
    <mergeCell ref="B64:B66"/>
    <mergeCell ref="A67:A68"/>
    <mergeCell ref="B67:B68"/>
    <mergeCell ref="B69:B73"/>
    <mergeCell ref="F79:F80"/>
    <mergeCell ref="G79:G80"/>
    <mergeCell ref="H79:H80"/>
    <mergeCell ref="I79:I80"/>
    <mergeCell ref="J79:J80"/>
    <mergeCell ref="K79:K81"/>
    <mergeCell ref="K82:K85"/>
    <mergeCell ref="K86:K87"/>
    <mergeCell ref="A82:A85"/>
    <mergeCell ref="B82:B85"/>
    <mergeCell ref="A86:A87"/>
    <mergeCell ref="B86:B87"/>
  </mergeCells>
  <conditionalFormatting sqref="H6:H7 H10 H20 H60 H62:H63 H75:H76 H85">
    <cfRule type="cellIs" dxfId="0" priority="1" operator="greaterThanOrEqual">
      <formula>4.000001</formula>
    </cfRule>
  </conditionalFormatting>
  <conditionalFormatting sqref="H5 H79 H81">
    <cfRule type="cellIs" dxfId="0" priority="2" operator="greaterThan">
      <formula>3</formula>
    </cfRule>
  </conditionalFormatting>
  <conditionalFormatting sqref="H11">
    <cfRule type="cellIs" dxfId="0" priority="3" operator="greaterThan">
      <formula>3</formula>
    </cfRule>
  </conditionalFormatting>
  <conditionalFormatting sqref="H12">
    <cfRule type="cellIs" dxfId="0" priority="4" operator="greaterThan">
      <formula>3</formula>
    </cfRule>
  </conditionalFormatting>
  <conditionalFormatting sqref="H19">
    <cfRule type="cellIs" dxfId="0" priority="5" operator="greaterThan">
      <formula>3</formula>
    </cfRule>
  </conditionalFormatting>
  <conditionalFormatting sqref="H25">
    <cfRule type="cellIs" dxfId="0" priority="6" operator="greaterThan">
      <formula>3</formula>
    </cfRule>
  </conditionalFormatting>
  <conditionalFormatting sqref="H26:H27">
    <cfRule type="cellIs" dxfId="0" priority="7" operator="greaterThan">
      <formula>3</formula>
    </cfRule>
  </conditionalFormatting>
  <conditionalFormatting sqref="H30:H31">
    <cfRule type="cellIs" dxfId="0" priority="8" operator="greaterThan">
      <formula>3</formula>
    </cfRule>
  </conditionalFormatting>
  <conditionalFormatting sqref="H33:H34">
    <cfRule type="cellIs" dxfId="0" priority="9" operator="greaterThan">
      <formula>3</formula>
    </cfRule>
  </conditionalFormatting>
  <conditionalFormatting sqref="H36">
    <cfRule type="cellIs" dxfId="0" priority="10" operator="greaterThan">
      <formula>3</formula>
    </cfRule>
  </conditionalFormatting>
  <conditionalFormatting sqref="H37">
    <cfRule type="cellIs" dxfId="0" priority="11" operator="greaterThan">
      <formula>3</formula>
    </cfRule>
  </conditionalFormatting>
  <conditionalFormatting sqref="H40">
    <cfRule type="cellIs" dxfId="0" priority="12" operator="greaterThan">
      <formula>3</formula>
    </cfRule>
  </conditionalFormatting>
  <conditionalFormatting sqref="H43">
    <cfRule type="cellIs" dxfId="0" priority="13" operator="greaterThan">
      <formula>3</formula>
    </cfRule>
  </conditionalFormatting>
  <conditionalFormatting sqref="H45">
    <cfRule type="cellIs" dxfId="0" priority="14" operator="greaterThan">
      <formula>3</formula>
    </cfRule>
  </conditionalFormatting>
  <conditionalFormatting sqref="H47:H49">
    <cfRule type="cellIs" dxfId="0" priority="15" operator="greaterThan">
      <formula>3</formula>
    </cfRule>
  </conditionalFormatting>
  <conditionalFormatting sqref="H50">
    <cfRule type="cellIs" dxfId="0" priority="16" operator="greaterThan">
      <formula>3</formula>
    </cfRule>
  </conditionalFormatting>
  <conditionalFormatting sqref="H52:H54">
    <cfRule type="cellIs" dxfId="0" priority="17" operator="greaterThan">
      <formula>3</formula>
    </cfRule>
  </conditionalFormatting>
  <conditionalFormatting sqref="H55:H57">
    <cfRule type="cellIs" dxfId="0" priority="18" operator="greaterThan">
      <formula>3</formula>
    </cfRule>
  </conditionalFormatting>
  <conditionalFormatting sqref="H65:H66">
    <cfRule type="cellIs" dxfId="0" priority="19" operator="greaterThan">
      <formula>3</formula>
    </cfRule>
  </conditionalFormatting>
  <conditionalFormatting sqref="H68">
    <cfRule type="cellIs" dxfId="0" priority="20" operator="greaterThan">
      <formula>3</formula>
    </cfRule>
  </conditionalFormatting>
  <conditionalFormatting sqref="H70:H73">
    <cfRule type="cellIs" dxfId="0" priority="21" operator="greaterThan">
      <formula>3</formula>
    </cfRule>
  </conditionalFormatting>
  <conditionalFormatting sqref="H83:H84">
    <cfRule type="cellIs" dxfId="0" priority="22" operator="greaterThan">
      <formula>3</formula>
    </cfRule>
  </conditionalFormatting>
  <conditionalFormatting sqref="H87">
    <cfRule type="cellIs" dxfId="0" priority="23" operator="greaterThan">
      <formula>3</formula>
    </cfRule>
  </conditionalFormatting>
  <printOptions/>
  <pageMargins bottom="0.7500000000000001" footer="0.0" header="0.0" left="0.7000000000000001" right="0.7000000000000001" top="0.7500000000000001"/>
  <pageSetup paperSize="9" scale="70" orientation="landscape"/>
  <headerFooter>
    <oddFooter>&amp;L_x000D_#000000 Internal</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EAADB"/>
    <pageSetUpPr/>
  </sheetPr>
  <sheetViews>
    <sheetView workbookViewId="0"/>
  </sheetViews>
  <sheetFormatPr customHeight="1" defaultColWidth="11.22" defaultRowHeight="15.0"/>
  <cols>
    <col customWidth="1" min="1" max="1" width="20.44"/>
    <col customWidth="1" min="2" max="2" width="17.89"/>
    <col customWidth="1" min="3" max="4" width="21.44"/>
    <col customWidth="1" min="5" max="5" width="22.44"/>
    <col customWidth="1" min="6" max="6" width="16.89"/>
    <col customWidth="1" hidden="1" min="7" max="7" width="16.89"/>
    <col customWidth="1" min="8" max="8" width="22.44"/>
    <col customWidth="1" min="9" max="26" width="8.89"/>
  </cols>
  <sheetData>
    <row r="1">
      <c r="A1" s="174"/>
    </row>
    <row r="2">
      <c r="A2" s="174"/>
    </row>
    <row r="3" ht="21.75" customHeight="1">
      <c r="A3" s="175" t="s">
        <v>312</v>
      </c>
      <c r="B3" s="176" t="s">
        <v>313</v>
      </c>
      <c r="C3" s="23"/>
      <c r="D3" s="23"/>
      <c r="E3" s="17"/>
      <c r="F3" s="177"/>
      <c r="G3" s="177"/>
      <c r="H3" s="178"/>
    </row>
    <row r="4">
      <c r="A4" s="179" t="s">
        <v>41</v>
      </c>
      <c r="B4" s="180" t="str">
        <f>'Self Assessment Tool'!B5</f>
        <v>Общая концепция и стратегия</v>
      </c>
      <c r="C4" s="180" t="str">
        <f>'Self Assessment Tool'!B9</f>
        <v>Организационная структура</v>
      </c>
      <c r="D4" s="180" t="str">
        <f>'Self Assessment Tool'!B15</f>
        <v>Оперативные планы и план действий по ГДВП</v>
      </c>
      <c r="E4" s="180" t="str">
        <f>'Self Assessment Tool'!B18</f>
        <v>Контролируемые руководством информационно-разъяснительная работа и коммуникация</v>
      </c>
      <c r="F4" s="181"/>
      <c r="G4" s="181"/>
      <c r="H4" s="182"/>
    </row>
    <row r="5" ht="27.75" customHeight="1">
      <c r="A5" s="179" t="s">
        <v>314</v>
      </c>
      <c r="B5" s="183">
        <f>'Self Assessment Tool'!K5</f>
        <v>0</v>
      </c>
      <c r="C5" s="183">
        <f>'Self Assessment Tool'!K9</f>
        <v>0</v>
      </c>
      <c r="D5" s="183">
        <f>'Self Assessment Tool'!K15</f>
        <v>0</v>
      </c>
      <c r="E5" s="183">
        <f>'Self Assessment Tool'!K18</f>
        <v>0</v>
      </c>
      <c r="F5" s="184"/>
      <c r="G5" s="181"/>
      <c r="H5" s="184">
        <f t="shared" ref="H5:H6" si="2">SUM(B5:E5)/4</f>
        <v>0</v>
      </c>
      <c r="I5" s="185"/>
      <c r="J5" s="185"/>
    </row>
    <row r="6">
      <c r="A6" s="179" t="s">
        <v>315</v>
      </c>
      <c r="B6" s="186">
        <f t="shared" ref="B6:E6" si="1">B5/B7*4</f>
        <v>0</v>
      </c>
      <c r="C6" s="186">
        <f t="shared" si="1"/>
        <v>0</v>
      </c>
      <c r="D6" s="186">
        <f t="shared" si="1"/>
        <v>0</v>
      </c>
      <c r="E6" s="186">
        <f t="shared" si="1"/>
        <v>0</v>
      </c>
      <c r="F6" s="184"/>
      <c r="G6" s="181">
        <f t="shared" ref="G6:G7" si="3">SUM(B6:E6)/4</f>
        <v>0</v>
      </c>
      <c r="H6" s="184">
        <f t="shared" si="2"/>
        <v>0</v>
      </c>
      <c r="I6" s="185"/>
      <c r="J6" s="185"/>
    </row>
    <row r="7" ht="42.0" customHeight="1">
      <c r="A7" s="179" t="s">
        <v>316</v>
      </c>
      <c r="B7" s="187">
        <v>3.75</v>
      </c>
      <c r="C7" s="187">
        <v>3.6</v>
      </c>
      <c r="D7" s="187">
        <v>4.0</v>
      </c>
      <c r="E7" s="187">
        <v>3.5</v>
      </c>
      <c r="F7" s="188" t="s">
        <v>317</v>
      </c>
      <c r="G7" s="189">
        <f t="shared" si="3"/>
        <v>3.7125</v>
      </c>
      <c r="H7" s="189"/>
      <c r="I7" s="185"/>
      <c r="J7" s="185"/>
    </row>
    <row r="8">
      <c r="A8" s="190"/>
      <c r="B8" s="185"/>
      <c r="C8" s="185"/>
      <c r="D8" s="185"/>
      <c r="E8" s="185"/>
      <c r="F8" s="185"/>
      <c r="G8" s="185"/>
    </row>
    <row r="9">
      <c r="A9" s="190"/>
      <c r="B9" s="185"/>
      <c r="C9" s="185"/>
      <c r="D9" s="185"/>
      <c r="E9" s="185"/>
      <c r="F9" s="185"/>
      <c r="G9" s="185"/>
    </row>
    <row r="10">
      <c r="A10" s="190"/>
      <c r="B10" s="185"/>
      <c r="C10" s="185"/>
      <c r="D10" s="185"/>
      <c r="E10" s="185"/>
      <c r="F10" s="185"/>
      <c r="G10" s="185"/>
    </row>
    <row r="11">
      <c r="A11" s="190"/>
      <c r="B11" s="185"/>
      <c r="C11" s="185"/>
      <c r="D11" s="185"/>
      <c r="E11" s="185"/>
      <c r="F11" s="185"/>
      <c r="G11" s="185"/>
    </row>
    <row r="12">
      <c r="A12" s="190"/>
      <c r="B12" s="185"/>
      <c r="C12" s="185"/>
      <c r="D12" s="185"/>
      <c r="E12" s="185"/>
      <c r="F12" s="185"/>
      <c r="G12" s="185"/>
    </row>
    <row r="13">
      <c r="A13" s="190"/>
      <c r="B13" s="185"/>
      <c r="C13" s="185"/>
      <c r="D13" s="185"/>
      <c r="E13" s="185"/>
      <c r="F13" s="185"/>
      <c r="G13" s="185"/>
    </row>
    <row r="14">
      <c r="A14" s="190"/>
      <c r="B14" s="185"/>
      <c r="C14" s="185"/>
      <c r="D14" s="185"/>
      <c r="E14" s="185"/>
      <c r="F14" s="185"/>
      <c r="G14" s="185"/>
    </row>
    <row r="15">
      <c r="A15" s="190"/>
      <c r="B15" s="185"/>
      <c r="C15" s="185"/>
      <c r="D15" s="185"/>
      <c r="E15" s="185"/>
      <c r="F15" s="185"/>
      <c r="G15" s="185"/>
    </row>
    <row r="16">
      <c r="A16" s="190"/>
      <c r="B16" s="185"/>
      <c r="C16" s="185"/>
      <c r="D16" s="185"/>
      <c r="E16" s="185"/>
      <c r="F16" s="185"/>
      <c r="G16" s="185"/>
    </row>
    <row r="17">
      <c r="A17" s="190"/>
      <c r="B17" s="185"/>
      <c r="C17" s="185"/>
      <c r="D17" s="185"/>
      <c r="E17" s="185"/>
      <c r="F17" s="185"/>
      <c r="G17" s="185"/>
    </row>
    <row r="18">
      <c r="A18" s="190"/>
      <c r="B18" s="185"/>
      <c r="C18" s="185"/>
      <c r="D18" s="185"/>
      <c r="E18" s="185"/>
      <c r="F18" s="185"/>
      <c r="G18" s="185"/>
    </row>
    <row r="19">
      <c r="A19" s="190"/>
      <c r="B19" s="185"/>
      <c r="C19" s="185"/>
      <c r="D19" s="185"/>
      <c r="E19" s="185"/>
      <c r="F19" s="185"/>
      <c r="G19" s="185"/>
    </row>
    <row r="20">
      <c r="A20" s="190"/>
      <c r="B20" s="185"/>
      <c r="C20" s="185"/>
      <c r="D20" s="185"/>
      <c r="E20" s="185"/>
      <c r="F20" s="185"/>
      <c r="G20" s="185"/>
    </row>
    <row r="21">
      <c r="A21" s="190"/>
      <c r="B21" s="185"/>
      <c r="C21" s="185"/>
      <c r="D21" s="185"/>
      <c r="E21" s="185"/>
      <c r="F21" s="185"/>
      <c r="G21" s="185"/>
    </row>
    <row r="22">
      <c r="A22" s="190"/>
      <c r="B22" s="185"/>
      <c r="C22" s="185"/>
      <c r="D22" s="185"/>
      <c r="E22" s="185"/>
      <c r="F22" s="185"/>
      <c r="G22" s="185"/>
    </row>
    <row r="23" ht="37.5" customHeight="1">
      <c r="A23" s="190"/>
      <c r="B23" s="185"/>
      <c r="C23" s="185"/>
      <c r="D23" s="185"/>
      <c r="E23" s="185"/>
      <c r="F23" s="185"/>
      <c r="G23" s="185"/>
    </row>
    <row r="24" ht="21.75" customHeight="1">
      <c r="A24" s="191" t="s">
        <v>318</v>
      </c>
      <c r="B24" s="192" t="s">
        <v>319</v>
      </c>
      <c r="C24" s="23"/>
      <c r="D24" s="23"/>
      <c r="E24" s="17"/>
      <c r="F24" s="193"/>
      <c r="G24" s="194"/>
      <c r="H24" s="194"/>
    </row>
    <row r="25">
      <c r="A25" s="179" t="s">
        <v>41</v>
      </c>
      <c r="B25" s="180" t="str">
        <f>'Self Assessment Tool'!B23</f>
        <v>Роли и обязанности</v>
      </c>
      <c r="C25" s="180" t="str">
        <f>'Self Assessment Tool'!B24</f>
        <v>Включение ДВП в системы </v>
      </c>
      <c r="D25" s="180" t="str">
        <f>'Self Assessment Tool'!B32</f>
        <v>Инфраструктура, оборудование и технология </v>
      </c>
      <c r="E25" s="180" t="str">
        <f>'Self Assessment Tool'!B35</f>
        <v>Технические инструменты и методические указания для ДВП</v>
      </c>
      <c r="F25" s="182"/>
      <c r="G25" s="182"/>
      <c r="H25" s="182"/>
    </row>
    <row r="26" ht="29.25" customHeight="1">
      <c r="A26" s="179" t="s">
        <v>320</v>
      </c>
      <c r="B26" s="183">
        <f>'Self Assessment Tool'!K23</f>
        <v>0</v>
      </c>
      <c r="C26" s="183">
        <f>'Self Assessment Tool'!K24</f>
        <v>0</v>
      </c>
      <c r="D26" s="183">
        <f>'Self Assessment Tool'!K32</f>
        <v>0</v>
      </c>
      <c r="E26" s="183">
        <f>'Self Assessment Tool'!K35</f>
        <v>0</v>
      </c>
      <c r="F26" s="182"/>
      <c r="G26" s="182"/>
      <c r="H26" s="184">
        <f t="shared" ref="H26:H27" si="5">SUM(B26:E26)/4</f>
        <v>0</v>
      </c>
    </row>
    <row r="27" ht="21.0" customHeight="1">
      <c r="A27" s="179" t="s">
        <v>315</v>
      </c>
      <c r="B27" s="183">
        <f t="shared" ref="B27:E27" si="4">B26/B28*4</f>
        <v>0</v>
      </c>
      <c r="C27" s="183">
        <f t="shared" si="4"/>
        <v>0</v>
      </c>
      <c r="D27" s="183">
        <f t="shared" si="4"/>
        <v>0</v>
      </c>
      <c r="E27" s="183">
        <f t="shared" si="4"/>
        <v>0</v>
      </c>
      <c r="F27" s="182"/>
      <c r="G27" s="181">
        <f t="shared" ref="G27:G28" si="6">SUM(B27:E27)/4</f>
        <v>0</v>
      </c>
      <c r="H27" s="184">
        <f t="shared" si="5"/>
        <v>0</v>
      </c>
    </row>
    <row r="28" ht="45.75" customHeight="1">
      <c r="A28" s="179" t="s">
        <v>316</v>
      </c>
      <c r="B28" s="195">
        <v>4.0</v>
      </c>
      <c r="C28" s="195">
        <v>3.142857142857143</v>
      </c>
      <c r="D28" s="195">
        <v>3.0</v>
      </c>
      <c r="E28" s="195">
        <v>3.0</v>
      </c>
      <c r="F28" s="188" t="s">
        <v>317</v>
      </c>
      <c r="G28" s="196">
        <f t="shared" si="6"/>
        <v>3.285714286</v>
      </c>
      <c r="H28" s="188"/>
    </row>
    <row r="29">
      <c r="A29" s="174"/>
    </row>
    <row r="30">
      <c r="A30" s="174"/>
    </row>
    <row r="31">
      <c r="A31" s="174"/>
    </row>
    <row r="32">
      <c r="A32" s="174"/>
    </row>
    <row r="33">
      <c r="A33" s="174"/>
    </row>
    <row r="34">
      <c r="A34" s="174"/>
    </row>
    <row r="35">
      <c r="A35" s="174"/>
    </row>
    <row r="36">
      <c r="A36" s="174"/>
    </row>
    <row r="37">
      <c r="A37" s="174"/>
    </row>
    <row r="38">
      <c r="A38" s="174"/>
    </row>
    <row r="39">
      <c r="A39" s="174"/>
    </row>
    <row r="40">
      <c r="A40" s="174"/>
    </row>
    <row r="41">
      <c r="A41" s="174"/>
    </row>
    <row r="42">
      <c r="A42" s="174"/>
    </row>
    <row r="43">
      <c r="A43" s="174"/>
    </row>
    <row r="44">
      <c r="A44" s="174"/>
    </row>
    <row r="45" ht="21.75" customHeight="1">
      <c r="A45" s="197" t="s">
        <v>321</v>
      </c>
      <c r="B45" s="198" t="s">
        <v>322</v>
      </c>
      <c r="C45" s="23"/>
      <c r="D45" s="23"/>
      <c r="E45" s="23"/>
      <c r="F45" s="17"/>
      <c r="G45" s="199"/>
      <c r="H45" s="182"/>
    </row>
    <row r="46">
      <c r="A46" s="200" t="s">
        <v>41</v>
      </c>
      <c r="B46" s="180" t="str">
        <f>'Self Assessment Tool'!B40</f>
        <v>Наличие финансирования, возможности выделения и пополнения фондов</v>
      </c>
      <c r="C46" s="180" t="str">
        <f>'Self Assessment Tool'!B42</f>
        <v>Анализ кадрового потенциала для ДВП</v>
      </c>
      <c r="D46" s="180" t="str">
        <f>'Self Assessment Tool'!B44</f>
        <v>Навыки и потенциал в области ДВП  – руководство и отвечающие за принятие решений лица</v>
      </c>
      <c r="E46" s="180" t="str">
        <f>'Self Assessment Tool'!B46</f>
        <v>Навыки и потенциал в области ДВП – отвечающие за программу сотрудники</v>
      </c>
      <c r="F46" s="180" t="str">
        <f>'Self Assessment Tool'!B51</f>
        <v>Навыки и потенциал в области ДВП - отвечающие за услуги поддержки сотрудники и волонтеры</v>
      </c>
      <c r="G46" s="201"/>
      <c r="H46" s="182"/>
    </row>
    <row r="47" ht="27.75" customHeight="1">
      <c r="A47" s="179" t="s">
        <v>320</v>
      </c>
      <c r="B47" s="183">
        <f>'Self Assessment Tool'!K40</f>
        <v>0</v>
      </c>
      <c r="C47" s="183">
        <f>'Self Assessment Tool'!K42</f>
        <v>0</v>
      </c>
      <c r="D47" s="183">
        <f>'Self Assessment Tool'!K44</f>
        <v>0</v>
      </c>
      <c r="E47" s="183">
        <f>'Self Assessment Tool'!K46</f>
        <v>0</v>
      </c>
      <c r="F47" s="202">
        <f>'Self Assessment Tool'!K51</f>
        <v>0</v>
      </c>
      <c r="G47" s="201"/>
      <c r="H47" s="184">
        <f t="shared" ref="H47:H48" si="8">SUM(B47:F47)/5</f>
        <v>0</v>
      </c>
    </row>
    <row r="48" ht="21.75" customHeight="1">
      <c r="A48" s="179" t="s">
        <v>315</v>
      </c>
      <c r="B48" s="183">
        <f t="shared" ref="B48:F48" si="7">B47/B49*4</f>
        <v>0</v>
      </c>
      <c r="C48" s="183">
        <f t="shared" si="7"/>
        <v>0</v>
      </c>
      <c r="D48" s="183">
        <f t="shared" si="7"/>
        <v>0</v>
      </c>
      <c r="E48" s="183">
        <f t="shared" si="7"/>
        <v>0</v>
      </c>
      <c r="F48" s="202">
        <f t="shared" si="7"/>
        <v>0</v>
      </c>
      <c r="G48" s="180">
        <f t="shared" ref="G48:G49" si="9">SUM(B48:F48)/5</f>
        <v>0</v>
      </c>
      <c r="H48" s="184">
        <f t="shared" si="8"/>
        <v>0</v>
      </c>
    </row>
    <row r="49" ht="45.0" customHeight="1">
      <c r="A49" s="179" t="s">
        <v>316</v>
      </c>
      <c r="B49" s="195">
        <v>3.0</v>
      </c>
      <c r="C49" s="195">
        <v>3.0</v>
      </c>
      <c r="D49" s="195">
        <v>3.0</v>
      </c>
      <c r="E49" s="195">
        <v>3.0</v>
      </c>
      <c r="F49" s="195">
        <v>3.0</v>
      </c>
      <c r="G49" s="189">
        <f t="shared" si="9"/>
        <v>3</v>
      </c>
      <c r="H49" s="188" t="s">
        <v>317</v>
      </c>
    </row>
    <row r="50">
      <c r="A50" s="174"/>
    </row>
    <row r="51">
      <c r="A51" s="174"/>
    </row>
    <row r="52">
      <c r="A52" s="174"/>
    </row>
    <row r="53">
      <c r="A53" s="174"/>
    </row>
    <row r="54">
      <c r="A54" s="174"/>
    </row>
    <row r="55">
      <c r="A55" s="174"/>
    </row>
    <row r="56">
      <c r="A56" s="174"/>
    </row>
    <row r="57">
      <c r="A57" s="174"/>
    </row>
    <row r="58">
      <c r="A58" s="174"/>
    </row>
    <row r="59">
      <c r="A59" s="174"/>
    </row>
    <row r="60">
      <c r="A60" s="174"/>
    </row>
    <row r="61">
      <c r="A61" s="174"/>
    </row>
    <row r="62">
      <c r="A62" s="174"/>
    </row>
    <row r="63">
      <c r="A63" s="174"/>
    </row>
    <row r="64">
      <c r="A64" s="174"/>
    </row>
    <row r="65">
      <c r="A65" s="174"/>
    </row>
    <row r="66" ht="35.25" customHeight="1">
      <c r="A66" s="174"/>
    </row>
    <row r="67" ht="21.75" customHeight="1">
      <c r="A67" s="203" t="s">
        <v>323</v>
      </c>
      <c r="B67" s="204" t="s">
        <v>324</v>
      </c>
      <c r="C67" s="23"/>
      <c r="D67" s="23"/>
      <c r="E67" s="23"/>
      <c r="F67" s="17"/>
      <c r="G67" s="205"/>
      <c r="H67" s="182"/>
    </row>
    <row r="68">
      <c r="A68" s="206" t="s">
        <v>41</v>
      </c>
      <c r="B68" s="207" t="str">
        <f>'Self Assessment Tool'!B60</f>
        <v>Вовлечение сообщества и подотчетность</v>
      </c>
      <c r="C68" s="207" t="str">
        <f>'Self Assessment Tool'!B64</f>
        <v>Внутренняя координация</v>
      </c>
      <c r="D68" s="207" t="str">
        <f>'Self Assessment Tool'!B67</f>
        <v>Внутренние партнерские отношения</v>
      </c>
      <c r="E68" s="207" t="str">
        <f>'Self Assessment Tool'!B69</f>
        <v>Внешняя координация</v>
      </c>
      <c r="F68" s="207" t="str">
        <f>'Self Assessment Tool'!B74</f>
        <v>Внешние партнерские отношения</v>
      </c>
      <c r="G68" s="208"/>
      <c r="H68" s="182"/>
    </row>
    <row r="69" ht="26.25" customHeight="1">
      <c r="A69" s="209" t="s">
        <v>320</v>
      </c>
      <c r="B69" s="210">
        <f>'Self Assessment Tool'!K60</f>
        <v>0</v>
      </c>
      <c r="C69" s="210">
        <f>'Self Assessment Tool'!K64</f>
        <v>0</v>
      </c>
      <c r="D69" s="210">
        <f>'Self Assessment Tool'!K67</f>
        <v>0</v>
      </c>
      <c r="E69" s="210">
        <f>'Self Assessment Tool'!K69</f>
        <v>0</v>
      </c>
      <c r="F69" s="210">
        <f>'Self Assessment Tool'!K74</f>
        <v>0</v>
      </c>
      <c r="G69" s="208"/>
      <c r="H69" s="184">
        <f t="shared" ref="H69:H70" si="11">SUM(B69:F69)/5</f>
        <v>0</v>
      </c>
    </row>
    <row r="70" ht="23.25" customHeight="1">
      <c r="A70" s="209" t="s">
        <v>315</v>
      </c>
      <c r="B70" s="210">
        <f t="shared" ref="B70:F70" si="10">B69/B71*4</f>
        <v>0</v>
      </c>
      <c r="C70" s="210">
        <f t="shared" si="10"/>
        <v>0</v>
      </c>
      <c r="D70" s="210">
        <f t="shared" si="10"/>
        <v>0</v>
      </c>
      <c r="E70" s="210">
        <f t="shared" si="10"/>
        <v>0</v>
      </c>
      <c r="F70" s="210">
        <f t="shared" si="10"/>
        <v>0</v>
      </c>
      <c r="G70" s="211">
        <f t="shared" ref="G70:G71" si="12">SUM(B70:F70)/5</f>
        <v>0</v>
      </c>
      <c r="H70" s="184">
        <f t="shared" si="11"/>
        <v>0</v>
      </c>
    </row>
    <row r="71" ht="39.0" customHeight="1">
      <c r="A71" s="209" t="s">
        <v>316</v>
      </c>
      <c r="B71" s="212">
        <v>4.0</v>
      </c>
      <c r="C71" s="212">
        <v>3.0</v>
      </c>
      <c r="D71" s="212">
        <v>3.0</v>
      </c>
      <c r="E71" s="212">
        <v>3.0</v>
      </c>
      <c r="F71" s="212">
        <v>4.0</v>
      </c>
      <c r="G71" s="213">
        <f t="shared" si="12"/>
        <v>3.4</v>
      </c>
      <c r="H71" s="188" t="s">
        <v>317</v>
      </c>
    </row>
    <row r="72">
      <c r="A72" s="174"/>
    </row>
    <row r="73">
      <c r="A73" s="174"/>
    </row>
    <row r="74">
      <c r="A74" s="174"/>
    </row>
    <row r="75">
      <c r="A75" s="174"/>
    </row>
    <row r="76">
      <c r="A76" s="174"/>
    </row>
    <row r="77">
      <c r="A77" s="174"/>
    </row>
    <row r="78">
      <c r="A78" s="174"/>
    </row>
    <row r="79">
      <c r="A79" s="174"/>
    </row>
    <row r="80">
      <c r="A80" s="174"/>
    </row>
    <row r="81">
      <c r="A81" s="174"/>
    </row>
    <row r="82">
      <c r="A82" s="174"/>
    </row>
    <row r="83">
      <c r="A83" s="174"/>
    </row>
    <row r="84">
      <c r="A84" s="174"/>
    </row>
    <row r="85">
      <c r="A85" s="174"/>
    </row>
    <row r="86">
      <c r="A86" s="174"/>
    </row>
    <row r="87">
      <c r="A87" s="174"/>
    </row>
    <row r="88">
      <c r="A88" s="174"/>
    </row>
    <row r="89">
      <c r="A89" s="174"/>
    </row>
    <row r="90" ht="21.75" customHeight="1">
      <c r="A90" s="214" t="s">
        <v>325</v>
      </c>
      <c r="B90" s="215" t="s">
        <v>326</v>
      </c>
      <c r="C90" s="23"/>
      <c r="D90" s="17"/>
      <c r="E90" s="182"/>
      <c r="F90" s="216"/>
      <c r="G90" s="217"/>
      <c r="H90" s="217"/>
    </row>
    <row r="91">
      <c r="A91" s="218" t="s">
        <v>41</v>
      </c>
      <c r="B91" s="219" t="str">
        <f>'Self Assessment Tool'!B79</f>
        <v>Тестирование, разработка и финансирование ДВП</v>
      </c>
      <c r="C91" s="219" t="str">
        <f>'Self Assessment Tool'!B82</f>
        <v>Управление знаниями в области ДВП</v>
      </c>
      <c r="D91" s="219" t="str">
        <f>'Self Assessment Tool'!B86</f>
        <v>Повторная оценка потенциала ДВП</v>
      </c>
      <c r="E91" s="181"/>
      <c r="F91" s="181"/>
      <c r="G91" s="217"/>
      <c r="H91" s="194"/>
    </row>
    <row r="92" ht="24.0" customHeight="1">
      <c r="A92" s="220" t="s">
        <v>320</v>
      </c>
      <c r="B92" s="221">
        <f>'Self Assessment Tool'!K79</f>
        <v>0</v>
      </c>
      <c r="C92" s="221">
        <f>'Self Assessment Tool'!K82</f>
        <v>0</v>
      </c>
      <c r="D92" s="221" t="str">
        <f>'Self Assessment Tool'!K86</f>
        <v/>
      </c>
      <c r="E92" s="184"/>
      <c r="F92" s="216"/>
      <c r="G92" s="217"/>
      <c r="H92" s="222">
        <f t="shared" ref="H92:H93" si="14">SUM(B92:D92)/3</f>
        <v>0</v>
      </c>
    </row>
    <row r="93" ht="12.75" customHeight="1">
      <c r="A93" s="220" t="s">
        <v>315</v>
      </c>
      <c r="B93" s="221">
        <f t="shared" ref="B93:D93" si="13">B92/B94*4</f>
        <v>0</v>
      </c>
      <c r="C93" s="221">
        <f t="shared" si="13"/>
        <v>0</v>
      </c>
      <c r="D93" s="221">
        <f t="shared" si="13"/>
        <v>0</v>
      </c>
      <c r="E93" s="184"/>
      <c r="F93" s="216"/>
      <c r="G93" s="223">
        <f t="shared" ref="G93:G94" si="15">SUM(B93:E93)/3</f>
        <v>0</v>
      </c>
      <c r="H93" s="222">
        <f t="shared" si="14"/>
        <v>0</v>
      </c>
    </row>
    <row r="94" ht="40.5" customHeight="1">
      <c r="A94" s="220" t="s">
        <v>316</v>
      </c>
      <c r="B94" s="224">
        <v>3.0</v>
      </c>
      <c r="C94" s="224">
        <v>3.3333333333333335</v>
      </c>
      <c r="D94" s="224">
        <v>3.0</v>
      </c>
      <c r="E94" s="188" t="s">
        <v>317</v>
      </c>
      <c r="F94" s="188"/>
      <c r="G94" s="225">
        <f t="shared" si="15"/>
        <v>3.111111111</v>
      </c>
      <c r="H94" s="226"/>
    </row>
    <row r="95">
      <c r="A95" s="190"/>
      <c r="C95" s="227"/>
    </row>
    <row r="96">
      <c r="A96" s="190"/>
      <c r="C96" s="227"/>
    </row>
    <row r="97">
      <c r="A97" s="190"/>
      <c r="C97" s="227"/>
    </row>
    <row r="98">
      <c r="A98" s="190"/>
      <c r="C98" s="227"/>
    </row>
    <row r="99">
      <c r="A99" s="190"/>
      <c r="C99" s="227"/>
    </row>
    <row r="100">
      <c r="A100" s="190"/>
      <c r="C100" s="227"/>
    </row>
    <row r="101">
      <c r="A101" s="190"/>
      <c r="C101" s="227"/>
    </row>
    <row r="102">
      <c r="A102" s="190"/>
      <c r="C102" s="227"/>
    </row>
    <row r="103">
      <c r="A103" s="190"/>
      <c r="C103" s="227"/>
    </row>
    <row r="104">
      <c r="A104" s="190"/>
      <c r="C104" s="227"/>
    </row>
    <row r="105">
      <c r="A105" s="190"/>
      <c r="C105" s="227"/>
    </row>
    <row r="106">
      <c r="A106" s="190"/>
      <c r="C106" s="227"/>
    </row>
    <row r="107">
      <c r="A107" s="190"/>
      <c r="C107" s="227"/>
    </row>
    <row r="108">
      <c r="A108" s="174"/>
    </row>
    <row r="109">
      <c r="A109" s="174"/>
    </row>
    <row r="110">
      <c r="A110" s="174"/>
    </row>
    <row r="111" ht="87.75" customHeight="1">
      <c r="A111" s="201" t="s">
        <v>327</v>
      </c>
      <c r="B111" s="228" t="str">
        <f>B3</f>
        <v>Целенаправленная политика руководства </v>
      </c>
      <c r="C111" s="229" t="str">
        <f>B24</f>
        <v>Процессы, системы и инструменты</v>
      </c>
      <c r="D111" s="230" t="str">
        <f>B45</f>
        <v>Финансовые и кадровые ресурсы и возможности </v>
      </c>
      <c r="E111" s="231" t="str">
        <f>B67</f>
        <v>УСП, координация и партнерство </v>
      </c>
      <c r="F111" s="232" t="str">
        <f>B90</f>
        <v>Тестирование, обобщение полученного опыта и усовершенствование</v>
      </c>
      <c r="G111" s="233"/>
      <c r="H111" s="182"/>
    </row>
    <row r="112" ht="30.75" customHeight="1">
      <c r="A112" s="180" t="s">
        <v>320</v>
      </c>
      <c r="B112" s="183">
        <f t="shared" ref="B112:B113" si="16">H5</f>
        <v>0</v>
      </c>
      <c r="C112" s="183">
        <f t="shared" ref="C112:C113" si="17">H26</f>
        <v>0</v>
      </c>
      <c r="D112" s="183">
        <f t="shared" ref="D112:D113" si="18">H47</f>
        <v>0</v>
      </c>
      <c r="E112" s="183">
        <f t="shared" ref="E112:E113" si="19">H69</f>
        <v>0</v>
      </c>
      <c r="F112" s="183">
        <f t="shared" ref="F112:F113" si="20">H92</f>
        <v>0</v>
      </c>
      <c r="G112" s="233"/>
      <c r="H112" s="184">
        <f t="shared" ref="H112:H113" si="21">SUM(B112:F112)/5</f>
        <v>0</v>
      </c>
    </row>
    <row r="113">
      <c r="A113" s="180" t="s">
        <v>315</v>
      </c>
      <c r="B113" s="183">
        <f t="shared" si="16"/>
        <v>0</v>
      </c>
      <c r="C113" s="183">
        <f t="shared" si="17"/>
        <v>0</v>
      </c>
      <c r="D113" s="183">
        <f t="shared" si="18"/>
        <v>0</v>
      </c>
      <c r="E113" s="183">
        <f t="shared" si="19"/>
        <v>0</v>
      </c>
      <c r="F113" s="183">
        <f t="shared" si="20"/>
        <v>0</v>
      </c>
      <c r="G113" s="233"/>
      <c r="H113" s="184">
        <f t="shared" si="21"/>
        <v>0</v>
      </c>
    </row>
    <row r="114" ht="41.25" customHeight="1">
      <c r="A114" s="189" t="s">
        <v>328</v>
      </c>
      <c r="B114" s="187">
        <v>3.7125</v>
      </c>
      <c r="C114" s="187">
        <v>3.2857142857142856</v>
      </c>
      <c r="D114" s="187">
        <v>3.0</v>
      </c>
      <c r="E114" s="187">
        <v>3.4</v>
      </c>
      <c r="F114" s="187">
        <v>3.111111111111111</v>
      </c>
      <c r="G114" s="234"/>
      <c r="H114" s="188" t="s">
        <v>317</v>
      </c>
    </row>
    <row r="115">
      <c r="A115" s="174"/>
    </row>
    <row r="116">
      <c r="A116" s="174"/>
    </row>
    <row r="117">
      <c r="A117" s="174"/>
    </row>
    <row r="118">
      <c r="A118" s="174"/>
    </row>
    <row r="119">
      <c r="A119" s="174"/>
    </row>
    <row r="120">
      <c r="A120" s="174"/>
    </row>
    <row r="121">
      <c r="A121" s="174"/>
    </row>
    <row r="122">
      <c r="A122" s="174"/>
    </row>
    <row r="123">
      <c r="A123" s="174"/>
    </row>
    <row r="124">
      <c r="A124" s="174"/>
    </row>
    <row r="125">
      <c r="A125" s="174"/>
    </row>
    <row r="126">
      <c r="A126" s="174"/>
    </row>
    <row r="127">
      <c r="A127" s="174"/>
    </row>
    <row r="128">
      <c r="A128" s="174"/>
    </row>
    <row r="129">
      <c r="A129" s="174"/>
    </row>
    <row r="130">
      <c r="A130" s="174"/>
    </row>
    <row r="131">
      <c r="A131" s="174"/>
    </row>
    <row r="132">
      <c r="A132" s="174"/>
    </row>
    <row r="133">
      <c r="A133" s="174"/>
    </row>
    <row r="134">
      <c r="A134" s="174"/>
    </row>
    <row r="135">
      <c r="A135" s="174"/>
    </row>
    <row r="136">
      <c r="A136" s="174"/>
    </row>
    <row r="137">
      <c r="A137" s="174"/>
    </row>
    <row r="138">
      <c r="A138" s="174"/>
    </row>
    <row r="139">
      <c r="A139" s="174"/>
    </row>
    <row r="140">
      <c r="A140" s="174"/>
    </row>
    <row r="141">
      <c r="A141" s="174"/>
    </row>
    <row r="142">
      <c r="A142" s="174"/>
    </row>
    <row r="143">
      <c r="A143" s="174"/>
    </row>
    <row r="144">
      <c r="A144" s="174"/>
    </row>
    <row r="145">
      <c r="A145" s="174"/>
    </row>
    <row r="146">
      <c r="A146" s="174"/>
    </row>
    <row r="147">
      <c r="A147" s="174"/>
    </row>
    <row r="148">
      <c r="A148" s="174"/>
    </row>
    <row r="149">
      <c r="A149" s="174"/>
    </row>
    <row r="150">
      <c r="A150" s="174"/>
    </row>
    <row r="151">
      <c r="A151" s="174"/>
    </row>
    <row r="152">
      <c r="A152" s="174"/>
    </row>
    <row r="153">
      <c r="A153" s="174"/>
    </row>
    <row r="154">
      <c r="A154" s="174"/>
    </row>
    <row r="155">
      <c r="A155" s="174"/>
    </row>
    <row r="156">
      <c r="A156" s="174"/>
    </row>
    <row r="157">
      <c r="A157" s="174"/>
    </row>
    <row r="158">
      <c r="A158" s="174"/>
    </row>
    <row r="159">
      <c r="A159" s="174"/>
    </row>
    <row r="160">
      <c r="A160" s="174"/>
    </row>
    <row r="161">
      <c r="A161" s="174"/>
    </row>
    <row r="162">
      <c r="A162" s="174"/>
    </row>
    <row r="163">
      <c r="A163" s="174"/>
    </row>
    <row r="164">
      <c r="A164" s="174"/>
    </row>
    <row r="165">
      <c r="A165" s="174"/>
    </row>
    <row r="166">
      <c r="A166" s="174"/>
    </row>
    <row r="167">
      <c r="A167" s="174"/>
    </row>
    <row r="168">
      <c r="A168" s="174"/>
    </row>
    <row r="169">
      <c r="A169" s="174"/>
    </row>
    <row r="170">
      <c r="A170" s="174"/>
    </row>
    <row r="171">
      <c r="A171" s="174"/>
    </row>
    <row r="172">
      <c r="A172" s="174"/>
    </row>
    <row r="173">
      <c r="A173" s="174"/>
    </row>
    <row r="174">
      <c r="A174" s="174"/>
    </row>
    <row r="175">
      <c r="A175" s="174"/>
    </row>
    <row r="176">
      <c r="A176" s="174"/>
    </row>
    <row r="177">
      <c r="A177" s="174"/>
    </row>
    <row r="178">
      <c r="A178" s="174"/>
    </row>
    <row r="179">
      <c r="A179" s="174"/>
    </row>
    <row r="180">
      <c r="A180" s="174"/>
    </row>
    <row r="181">
      <c r="A181" s="174"/>
    </row>
    <row r="182">
      <c r="A182" s="174"/>
    </row>
    <row r="183">
      <c r="A183" s="174"/>
    </row>
    <row r="184">
      <c r="A184" s="174"/>
    </row>
    <row r="185">
      <c r="A185" s="174"/>
    </row>
    <row r="186">
      <c r="A186" s="174"/>
    </row>
    <row r="187">
      <c r="A187" s="174"/>
    </row>
    <row r="188">
      <c r="A188" s="174"/>
    </row>
    <row r="189">
      <c r="A189" s="174"/>
    </row>
    <row r="190">
      <c r="A190" s="174"/>
    </row>
    <row r="191">
      <c r="A191" s="174"/>
    </row>
    <row r="192">
      <c r="A192" s="174"/>
    </row>
    <row r="193">
      <c r="A193" s="174"/>
    </row>
    <row r="194">
      <c r="A194" s="174"/>
    </row>
    <row r="195">
      <c r="A195" s="174"/>
    </row>
    <row r="196">
      <c r="A196" s="174"/>
    </row>
    <row r="197">
      <c r="A197" s="174"/>
    </row>
    <row r="198">
      <c r="A198" s="174"/>
    </row>
    <row r="199">
      <c r="A199" s="174"/>
    </row>
    <row r="200">
      <c r="A200" s="174"/>
    </row>
    <row r="201">
      <c r="A201" s="174"/>
    </row>
    <row r="202">
      <c r="A202" s="174"/>
    </row>
    <row r="203">
      <c r="A203" s="174"/>
    </row>
    <row r="204">
      <c r="A204" s="174"/>
    </row>
    <row r="205">
      <c r="A205" s="174"/>
    </row>
    <row r="206">
      <c r="A206" s="174"/>
    </row>
    <row r="207">
      <c r="A207" s="174"/>
    </row>
    <row r="208">
      <c r="A208" s="174"/>
    </row>
    <row r="209">
      <c r="A209" s="174"/>
    </row>
    <row r="210">
      <c r="A210" s="174"/>
    </row>
    <row r="211">
      <c r="A211" s="174"/>
    </row>
    <row r="212">
      <c r="A212" s="174"/>
    </row>
    <row r="213">
      <c r="A213" s="174"/>
    </row>
    <row r="214">
      <c r="A214" s="174"/>
    </row>
    <row r="215">
      <c r="A215" s="174"/>
    </row>
    <row r="216">
      <c r="A216" s="174"/>
    </row>
    <row r="217">
      <c r="A217" s="174"/>
    </row>
    <row r="218">
      <c r="A218" s="174"/>
    </row>
    <row r="219">
      <c r="A219" s="174"/>
    </row>
    <row r="220">
      <c r="A220" s="174"/>
    </row>
    <row r="221">
      <c r="A221" s="174"/>
    </row>
    <row r="222">
      <c r="A222" s="174"/>
    </row>
    <row r="223">
      <c r="A223" s="174"/>
    </row>
    <row r="224">
      <c r="A224" s="174"/>
    </row>
    <row r="225">
      <c r="A225" s="174"/>
    </row>
    <row r="226">
      <c r="A226" s="174"/>
    </row>
    <row r="227">
      <c r="A227" s="174"/>
    </row>
    <row r="228">
      <c r="A228" s="174"/>
    </row>
    <row r="229">
      <c r="A229" s="174"/>
    </row>
    <row r="230">
      <c r="A230" s="174"/>
    </row>
    <row r="231">
      <c r="A231" s="174"/>
    </row>
    <row r="232">
      <c r="A232" s="174"/>
    </row>
    <row r="233">
      <c r="A233" s="174"/>
    </row>
    <row r="234">
      <c r="A234" s="174"/>
    </row>
    <row r="235">
      <c r="A235" s="174"/>
    </row>
    <row r="236">
      <c r="A236" s="174"/>
    </row>
    <row r="237">
      <c r="A237" s="174"/>
    </row>
    <row r="238">
      <c r="A238" s="174"/>
    </row>
    <row r="239">
      <c r="A239" s="174"/>
    </row>
    <row r="240">
      <c r="A240" s="174"/>
    </row>
    <row r="241">
      <c r="A241" s="174"/>
    </row>
    <row r="242">
      <c r="A242" s="174"/>
    </row>
    <row r="243">
      <c r="A243" s="174"/>
    </row>
    <row r="244">
      <c r="A244" s="174"/>
    </row>
    <row r="245">
      <c r="A245" s="174"/>
    </row>
    <row r="246">
      <c r="A246" s="174"/>
    </row>
    <row r="247">
      <c r="A247" s="174"/>
    </row>
    <row r="248">
      <c r="A248" s="174"/>
    </row>
    <row r="249">
      <c r="A249" s="174"/>
    </row>
    <row r="250">
      <c r="A250" s="174"/>
    </row>
    <row r="251">
      <c r="A251" s="174"/>
    </row>
    <row r="252">
      <c r="A252" s="174"/>
    </row>
    <row r="253">
      <c r="A253" s="174"/>
    </row>
    <row r="254">
      <c r="A254" s="174"/>
    </row>
    <row r="255">
      <c r="A255" s="174"/>
    </row>
    <row r="256">
      <c r="A256" s="174"/>
    </row>
    <row r="257">
      <c r="A257" s="174"/>
    </row>
    <row r="258">
      <c r="A258" s="174"/>
    </row>
    <row r="259">
      <c r="A259" s="174"/>
    </row>
    <row r="260">
      <c r="A260" s="174"/>
    </row>
    <row r="261">
      <c r="A261" s="174"/>
    </row>
    <row r="262">
      <c r="A262" s="174"/>
    </row>
    <row r="263">
      <c r="A263" s="174"/>
    </row>
    <row r="264">
      <c r="A264" s="174"/>
    </row>
    <row r="265">
      <c r="A265" s="174"/>
    </row>
    <row r="266">
      <c r="A266" s="174"/>
    </row>
    <row r="267">
      <c r="A267" s="174"/>
    </row>
    <row r="268">
      <c r="A268" s="174"/>
    </row>
    <row r="269">
      <c r="A269" s="174"/>
    </row>
    <row r="270">
      <c r="A270" s="174"/>
    </row>
    <row r="271">
      <c r="A271" s="174"/>
    </row>
    <row r="272">
      <c r="A272" s="174"/>
    </row>
    <row r="273">
      <c r="A273" s="174"/>
    </row>
    <row r="274">
      <c r="A274" s="174"/>
    </row>
    <row r="275">
      <c r="A275" s="174"/>
    </row>
    <row r="276">
      <c r="A276" s="174"/>
    </row>
    <row r="277">
      <c r="A277" s="174"/>
    </row>
    <row r="278">
      <c r="A278" s="174"/>
    </row>
    <row r="279">
      <c r="A279" s="174"/>
    </row>
    <row r="280">
      <c r="A280" s="174"/>
    </row>
    <row r="281">
      <c r="A281" s="174"/>
    </row>
    <row r="282">
      <c r="A282" s="174"/>
    </row>
    <row r="283">
      <c r="A283" s="174"/>
    </row>
    <row r="284">
      <c r="A284" s="174"/>
    </row>
    <row r="285">
      <c r="A285" s="174"/>
    </row>
    <row r="286">
      <c r="A286" s="174"/>
    </row>
    <row r="287">
      <c r="A287" s="174"/>
    </row>
    <row r="288">
      <c r="A288" s="174"/>
    </row>
    <row r="289">
      <c r="A289" s="174"/>
    </row>
    <row r="290">
      <c r="A290" s="174"/>
    </row>
    <row r="291">
      <c r="A291" s="174"/>
    </row>
    <row r="292">
      <c r="A292" s="174"/>
    </row>
    <row r="293">
      <c r="A293" s="174"/>
    </row>
    <row r="294">
      <c r="A294" s="174"/>
    </row>
    <row r="295">
      <c r="A295" s="174"/>
    </row>
    <row r="296">
      <c r="A296" s="174"/>
    </row>
    <row r="297">
      <c r="A297" s="174"/>
    </row>
    <row r="298">
      <c r="A298" s="174"/>
    </row>
    <row r="299">
      <c r="A299" s="174"/>
    </row>
    <row r="300">
      <c r="A300" s="174"/>
    </row>
    <row r="301">
      <c r="A301" s="174"/>
    </row>
    <row r="302">
      <c r="A302" s="174"/>
    </row>
    <row r="303">
      <c r="A303" s="174"/>
    </row>
    <row r="304">
      <c r="A304" s="174"/>
    </row>
    <row r="305">
      <c r="A305" s="174"/>
    </row>
    <row r="306">
      <c r="A306" s="174"/>
    </row>
    <row r="307">
      <c r="A307" s="174"/>
    </row>
    <row r="308">
      <c r="A308" s="174"/>
    </row>
    <row r="309">
      <c r="A309" s="174"/>
    </row>
    <row r="310">
      <c r="A310" s="174"/>
    </row>
    <row r="311">
      <c r="A311" s="174"/>
    </row>
    <row r="312">
      <c r="A312" s="174"/>
    </row>
    <row r="313">
      <c r="A313" s="174"/>
    </row>
    <row r="314">
      <c r="A314" s="174"/>
    </row>
    <row r="315">
      <c r="A315" s="174"/>
    </row>
    <row r="316">
      <c r="A316" s="174"/>
    </row>
    <row r="317">
      <c r="A317" s="174"/>
    </row>
    <row r="318">
      <c r="A318" s="174"/>
    </row>
    <row r="319">
      <c r="A319" s="174"/>
    </row>
    <row r="320">
      <c r="A320" s="174"/>
    </row>
    <row r="321">
      <c r="A321" s="174"/>
    </row>
    <row r="322">
      <c r="A322" s="174"/>
    </row>
    <row r="323">
      <c r="A323" s="174"/>
    </row>
    <row r="324">
      <c r="A324" s="174"/>
    </row>
    <row r="325">
      <c r="A325" s="174"/>
    </row>
    <row r="326">
      <c r="A326" s="174"/>
    </row>
    <row r="327">
      <c r="A327" s="174"/>
    </row>
    <row r="328">
      <c r="A328" s="174"/>
    </row>
    <row r="329">
      <c r="A329" s="174"/>
    </row>
    <row r="330">
      <c r="A330" s="174"/>
    </row>
    <row r="331">
      <c r="A331" s="174"/>
    </row>
    <row r="332">
      <c r="A332" s="174"/>
    </row>
    <row r="333">
      <c r="A333" s="174"/>
    </row>
    <row r="334">
      <c r="A334" s="174"/>
    </row>
    <row r="335">
      <c r="A335" s="174"/>
    </row>
    <row r="336">
      <c r="A336" s="174"/>
    </row>
    <row r="337">
      <c r="A337" s="174"/>
    </row>
    <row r="338">
      <c r="A338" s="174"/>
    </row>
    <row r="339">
      <c r="A339" s="174"/>
    </row>
    <row r="340">
      <c r="A340" s="174"/>
    </row>
    <row r="341">
      <c r="A341" s="174"/>
    </row>
    <row r="342">
      <c r="A342" s="174"/>
    </row>
    <row r="343">
      <c r="A343" s="174"/>
    </row>
    <row r="344">
      <c r="A344" s="174"/>
    </row>
    <row r="345">
      <c r="A345" s="174"/>
    </row>
    <row r="346">
      <c r="A346" s="174"/>
    </row>
    <row r="347">
      <c r="A347" s="174"/>
    </row>
    <row r="348">
      <c r="A348" s="174"/>
    </row>
    <row r="349">
      <c r="A349" s="174"/>
    </row>
    <row r="350">
      <c r="A350" s="174"/>
    </row>
    <row r="351">
      <c r="A351" s="174"/>
    </row>
    <row r="352">
      <c r="A352" s="174"/>
    </row>
    <row r="353">
      <c r="A353" s="174"/>
    </row>
    <row r="354">
      <c r="A354" s="174"/>
    </row>
    <row r="355">
      <c r="A355" s="174"/>
    </row>
    <row r="356">
      <c r="A356" s="174"/>
    </row>
    <row r="357">
      <c r="A357" s="174"/>
    </row>
    <row r="358">
      <c r="A358" s="174"/>
    </row>
    <row r="359">
      <c r="A359" s="174"/>
    </row>
    <row r="360">
      <c r="A360" s="174"/>
    </row>
    <row r="361">
      <c r="A361" s="174"/>
    </row>
    <row r="362">
      <c r="A362" s="174"/>
    </row>
    <row r="363">
      <c r="A363" s="174"/>
    </row>
    <row r="364">
      <c r="A364" s="174"/>
    </row>
    <row r="365">
      <c r="A365" s="174"/>
    </row>
    <row r="366">
      <c r="A366" s="174"/>
    </row>
    <row r="367">
      <c r="A367" s="174"/>
    </row>
    <row r="368">
      <c r="A368" s="174"/>
    </row>
    <row r="369">
      <c r="A369" s="174"/>
    </row>
    <row r="370">
      <c r="A370" s="174"/>
    </row>
    <row r="371">
      <c r="A371" s="174"/>
    </row>
    <row r="372">
      <c r="A372" s="174"/>
    </row>
    <row r="373">
      <c r="A373" s="174"/>
    </row>
    <row r="374">
      <c r="A374" s="174"/>
    </row>
    <row r="375">
      <c r="A375" s="174"/>
    </row>
    <row r="376">
      <c r="A376" s="174"/>
    </row>
    <row r="377">
      <c r="A377" s="174"/>
    </row>
    <row r="378">
      <c r="A378" s="174"/>
    </row>
    <row r="379">
      <c r="A379" s="174"/>
    </row>
    <row r="380">
      <c r="A380" s="174"/>
    </row>
    <row r="381">
      <c r="A381" s="174"/>
    </row>
    <row r="382">
      <c r="A382" s="174"/>
    </row>
    <row r="383">
      <c r="A383" s="174"/>
    </row>
    <row r="384">
      <c r="A384" s="174"/>
    </row>
    <row r="385">
      <c r="A385" s="174"/>
    </row>
    <row r="386">
      <c r="A386" s="174"/>
    </row>
    <row r="387">
      <c r="A387" s="174"/>
    </row>
    <row r="388">
      <c r="A388" s="174"/>
    </row>
    <row r="389">
      <c r="A389" s="174"/>
    </row>
    <row r="390">
      <c r="A390" s="174"/>
    </row>
    <row r="391">
      <c r="A391" s="174"/>
    </row>
    <row r="392">
      <c r="A392" s="174"/>
    </row>
    <row r="393">
      <c r="A393" s="174"/>
    </row>
    <row r="394">
      <c r="A394" s="174"/>
    </row>
    <row r="395">
      <c r="A395" s="174"/>
    </row>
    <row r="396">
      <c r="A396" s="174"/>
    </row>
    <row r="397">
      <c r="A397" s="174"/>
    </row>
    <row r="398">
      <c r="A398" s="174"/>
    </row>
    <row r="399">
      <c r="A399" s="174"/>
    </row>
    <row r="400">
      <c r="A400" s="174"/>
    </row>
    <row r="401">
      <c r="A401" s="174"/>
    </row>
    <row r="402">
      <c r="A402" s="174"/>
    </row>
    <row r="403">
      <c r="A403" s="174"/>
    </row>
    <row r="404">
      <c r="A404" s="174"/>
    </row>
    <row r="405">
      <c r="A405" s="174"/>
    </row>
    <row r="406">
      <c r="A406" s="174"/>
    </row>
    <row r="407">
      <c r="A407" s="174"/>
    </row>
    <row r="408">
      <c r="A408" s="174"/>
    </row>
    <row r="409">
      <c r="A409" s="174"/>
    </row>
    <row r="410">
      <c r="A410" s="174"/>
    </row>
    <row r="411">
      <c r="A411" s="174"/>
    </row>
    <row r="412">
      <c r="A412" s="174"/>
    </row>
    <row r="413">
      <c r="A413" s="174"/>
    </row>
    <row r="414">
      <c r="A414" s="174"/>
    </row>
    <row r="415">
      <c r="A415" s="174"/>
    </row>
    <row r="416">
      <c r="A416" s="174"/>
    </row>
    <row r="417">
      <c r="A417" s="174"/>
    </row>
    <row r="418">
      <c r="A418" s="174"/>
    </row>
    <row r="419">
      <c r="A419" s="174"/>
    </row>
    <row r="420">
      <c r="A420" s="174"/>
    </row>
    <row r="421">
      <c r="A421" s="174"/>
    </row>
    <row r="422">
      <c r="A422" s="174"/>
    </row>
    <row r="423">
      <c r="A423" s="174"/>
    </row>
    <row r="424">
      <c r="A424" s="174"/>
    </row>
    <row r="425">
      <c r="A425" s="174"/>
    </row>
    <row r="426">
      <c r="A426" s="174"/>
    </row>
    <row r="427">
      <c r="A427" s="174"/>
    </row>
    <row r="428">
      <c r="A428" s="174"/>
    </row>
    <row r="429">
      <c r="A429" s="174"/>
    </row>
    <row r="430">
      <c r="A430" s="174"/>
    </row>
    <row r="431">
      <c r="A431" s="174"/>
    </row>
    <row r="432">
      <c r="A432" s="174"/>
    </row>
    <row r="433">
      <c r="A433" s="174"/>
    </row>
    <row r="434">
      <c r="A434" s="174"/>
    </row>
    <row r="435">
      <c r="A435" s="174"/>
    </row>
    <row r="436">
      <c r="A436" s="174"/>
    </row>
    <row r="437">
      <c r="A437" s="174"/>
    </row>
    <row r="438">
      <c r="A438" s="174"/>
    </row>
    <row r="439">
      <c r="A439" s="174"/>
    </row>
    <row r="440">
      <c r="A440" s="174"/>
    </row>
    <row r="441">
      <c r="A441" s="174"/>
    </row>
    <row r="442">
      <c r="A442" s="174"/>
    </row>
    <row r="443">
      <c r="A443" s="174"/>
    </row>
    <row r="444">
      <c r="A444" s="174"/>
    </row>
    <row r="445">
      <c r="A445" s="174"/>
    </row>
    <row r="446">
      <c r="A446" s="174"/>
    </row>
    <row r="447">
      <c r="A447" s="174"/>
    </row>
    <row r="448">
      <c r="A448" s="174"/>
    </row>
    <row r="449">
      <c r="A449" s="174"/>
    </row>
    <row r="450">
      <c r="A450" s="174"/>
    </row>
    <row r="451">
      <c r="A451" s="174"/>
    </row>
    <row r="452">
      <c r="A452" s="174"/>
    </row>
    <row r="453">
      <c r="A453" s="174"/>
    </row>
    <row r="454">
      <c r="A454" s="174"/>
    </row>
    <row r="455">
      <c r="A455" s="174"/>
    </row>
    <row r="456">
      <c r="A456" s="174"/>
    </row>
    <row r="457">
      <c r="A457" s="174"/>
    </row>
    <row r="458">
      <c r="A458" s="174"/>
    </row>
    <row r="459">
      <c r="A459" s="174"/>
    </row>
    <row r="460">
      <c r="A460" s="174"/>
    </row>
    <row r="461">
      <c r="A461" s="174"/>
    </row>
    <row r="462">
      <c r="A462" s="174"/>
    </row>
    <row r="463">
      <c r="A463" s="174"/>
    </row>
    <row r="464">
      <c r="A464" s="174"/>
    </row>
    <row r="465">
      <c r="A465" s="174"/>
    </row>
    <row r="466">
      <c r="A466" s="174"/>
    </row>
    <row r="467">
      <c r="A467" s="174"/>
    </row>
    <row r="468">
      <c r="A468" s="174"/>
    </row>
    <row r="469">
      <c r="A469" s="174"/>
    </row>
    <row r="470">
      <c r="A470" s="174"/>
    </row>
    <row r="471">
      <c r="A471" s="174"/>
    </row>
    <row r="472">
      <c r="A472" s="174"/>
    </row>
    <row r="473">
      <c r="A473" s="174"/>
    </row>
    <row r="474">
      <c r="A474" s="174"/>
    </row>
    <row r="475">
      <c r="A475" s="174"/>
    </row>
    <row r="476">
      <c r="A476" s="174"/>
    </row>
    <row r="477">
      <c r="A477" s="174"/>
    </row>
    <row r="478">
      <c r="A478" s="174"/>
    </row>
    <row r="479">
      <c r="A479" s="174"/>
    </row>
    <row r="480">
      <c r="A480" s="174"/>
    </row>
    <row r="481">
      <c r="A481" s="174"/>
    </row>
    <row r="482">
      <c r="A482" s="174"/>
    </row>
    <row r="483">
      <c r="A483" s="174"/>
    </row>
    <row r="484">
      <c r="A484" s="174"/>
    </row>
    <row r="485">
      <c r="A485" s="174"/>
    </row>
    <row r="486">
      <c r="A486" s="174"/>
    </row>
    <row r="487">
      <c r="A487" s="174"/>
    </row>
    <row r="488">
      <c r="A488" s="174"/>
    </row>
    <row r="489">
      <c r="A489" s="174"/>
    </row>
    <row r="490">
      <c r="A490" s="174"/>
    </row>
    <row r="491">
      <c r="A491" s="174"/>
    </row>
    <row r="492">
      <c r="A492" s="174"/>
    </row>
    <row r="493">
      <c r="A493" s="174"/>
    </row>
    <row r="494">
      <c r="A494" s="174"/>
    </row>
    <row r="495">
      <c r="A495" s="174"/>
    </row>
    <row r="496">
      <c r="A496" s="174"/>
    </row>
    <row r="497">
      <c r="A497" s="174"/>
    </row>
    <row r="498">
      <c r="A498" s="174"/>
    </row>
    <row r="499">
      <c r="A499" s="174"/>
    </row>
    <row r="500">
      <c r="A500" s="174"/>
    </row>
    <row r="501">
      <c r="A501" s="174"/>
    </row>
    <row r="502">
      <c r="A502" s="174"/>
    </row>
    <row r="503">
      <c r="A503" s="174"/>
    </row>
    <row r="504">
      <c r="A504" s="174"/>
    </row>
    <row r="505">
      <c r="A505" s="174"/>
    </row>
    <row r="506">
      <c r="A506" s="174"/>
    </row>
    <row r="507">
      <c r="A507" s="174"/>
    </row>
    <row r="508">
      <c r="A508" s="174"/>
    </row>
    <row r="509">
      <c r="A509" s="174"/>
    </row>
    <row r="510">
      <c r="A510" s="174"/>
    </row>
    <row r="511">
      <c r="A511" s="174"/>
    </row>
    <row r="512">
      <c r="A512" s="174"/>
    </row>
    <row r="513">
      <c r="A513" s="174"/>
    </row>
    <row r="514">
      <c r="A514" s="174"/>
    </row>
    <row r="515">
      <c r="A515" s="174"/>
    </row>
    <row r="516">
      <c r="A516" s="174"/>
    </row>
    <row r="517">
      <c r="A517" s="174"/>
    </row>
    <row r="518">
      <c r="A518" s="174"/>
    </row>
    <row r="519">
      <c r="A519" s="174"/>
    </row>
    <row r="520">
      <c r="A520" s="174"/>
    </row>
    <row r="521">
      <c r="A521" s="174"/>
    </row>
    <row r="522">
      <c r="A522" s="174"/>
    </row>
    <row r="523">
      <c r="A523" s="174"/>
    </row>
    <row r="524">
      <c r="A524" s="174"/>
    </row>
    <row r="525">
      <c r="A525" s="174"/>
    </row>
    <row r="526">
      <c r="A526" s="174"/>
    </row>
    <row r="527">
      <c r="A527" s="174"/>
    </row>
    <row r="528">
      <c r="A528" s="174"/>
    </row>
    <row r="529">
      <c r="A529" s="174"/>
    </row>
    <row r="530">
      <c r="A530" s="174"/>
    </row>
    <row r="531">
      <c r="A531" s="174"/>
    </row>
    <row r="532">
      <c r="A532" s="174"/>
    </row>
    <row r="533">
      <c r="A533" s="174"/>
    </row>
    <row r="534">
      <c r="A534" s="174"/>
    </row>
    <row r="535">
      <c r="A535" s="174"/>
    </row>
    <row r="536">
      <c r="A536" s="174"/>
    </row>
    <row r="537">
      <c r="A537" s="174"/>
    </row>
    <row r="538">
      <c r="A538" s="174"/>
    </row>
    <row r="539">
      <c r="A539" s="174"/>
    </row>
    <row r="540">
      <c r="A540" s="174"/>
    </row>
    <row r="541">
      <c r="A541" s="174"/>
    </row>
    <row r="542">
      <c r="A542" s="174"/>
    </row>
    <row r="543">
      <c r="A543" s="174"/>
    </row>
    <row r="544">
      <c r="A544" s="174"/>
    </row>
    <row r="545">
      <c r="A545" s="174"/>
    </row>
    <row r="546">
      <c r="A546" s="174"/>
    </row>
    <row r="547">
      <c r="A547" s="174"/>
    </row>
    <row r="548">
      <c r="A548" s="174"/>
    </row>
    <row r="549">
      <c r="A549" s="174"/>
    </row>
    <row r="550">
      <c r="A550" s="174"/>
    </row>
    <row r="551">
      <c r="A551" s="174"/>
    </row>
    <row r="552">
      <c r="A552" s="174"/>
    </row>
    <row r="553">
      <c r="A553" s="174"/>
    </row>
    <row r="554">
      <c r="A554" s="174"/>
    </row>
    <row r="555">
      <c r="A555" s="174"/>
    </row>
    <row r="556">
      <c r="A556" s="174"/>
    </row>
    <row r="557">
      <c r="A557" s="174"/>
    </row>
    <row r="558">
      <c r="A558" s="174"/>
    </row>
    <row r="559">
      <c r="A559" s="174"/>
    </row>
    <row r="560">
      <c r="A560" s="174"/>
    </row>
    <row r="561">
      <c r="A561" s="174"/>
    </row>
    <row r="562">
      <c r="A562" s="174"/>
    </row>
    <row r="563">
      <c r="A563" s="174"/>
    </row>
    <row r="564">
      <c r="A564" s="174"/>
    </row>
    <row r="565">
      <c r="A565" s="174"/>
    </row>
    <row r="566">
      <c r="A566" s="174"/>
    </row>
    <row r="567">
      <c r="A567" s="174"/>
    </row>
    <row r="568">
      <c r="A568" s="174"/>
    </row>
    <row r="569">
      <c r="A569" s="174"/>
    </row>
    <row r="570">
      <c r="A570" s="174"/>
    </row>
    <row r="571">
      <c r="A571" s="174"/>
    </row>
    <row r="572">
      <c r="A572" s="174"/>
    </row>
    <row r="573">
      <c r="A573" s="174"/>
    </row>
    <row r="574">
      <c r="A574" s="174"/>
    </row>
    <row r="575">
      <c r="A575" s="174"/>
    </row>
    <row r="576">
      <c r="A576" s="174"/>
    </row>
    <row r="577">
      <c r="A577" s="174"/>
    </row>
    <row r="578">
      <c r="A578" s="174"/>
    </row>
    <row r="579">
      <c r="A579" s="174"/>
    </row>
    <row r="580">
      <c r="A580" s="174"/>
    </row>
    <row r="581">
      <c r="A581" s="174"/>
    </row>
    <row r="582">
      <c r="A582" s="174"/>
    </row>
    <row r="583">
      <c r="A583" s="174"/>
    </row>
    <row r="584">
      <c r="A584" s="174"/>
    </row>
    <row r="585">
      <c r="A585" s="174"/>
    </row>
    <row r="586">
      <c r="A586" s="174"/>
    </row>
    <row r="587">
      <c r="A587" s="174"/>
    </row>
    <row r="588">
      <c r="A588" s="174"/>
    </row>
    <row r="589">
      <c r="A589" s="174"/>
    </row>
    <row r="590">
      <c r="A590" s="174"/>
    </row>
    <row r="591">
      <c r="A591" s="174"/>
    </row>
    <row r="592">
      <c r="A592" s="174"/>
    </row>
    <row r="593">
      <c r="A593" s="174"/>
    </row>
    <row r="594">
      <c r="A594" s="174"/>
    </row>
    <row r="595">
      <c r="A595" s="174"/>
    </row>
    <row r="596">
      <c r="A596" s="174"/>
    </row>
    <row r="597">
      <c r="A597" s="174"/>
    </row>
    <row r="598">
      <c r="A598" s="174"/>
    </row>
    <row r="599">
      <c r="A599" s="174"/>
    </row>
    <row r="600">
      <c r="A600" s="174"/>
    </row>
    <row r="601">
      <c r="A601" s="174"/>
    </row>
    <row r="602">
      <c r="A602" s="174"/>
    </row>
    <row r="603">
      <c r="A603" s="174"/>
    </row>
    <row r="604">
      <c r="A604" s="174"/>
    </row>
    <row r="605">
      <c r="A605" s="174"/>
    </row>
    <row r="606">
      <c r="A606" s="174"/>
    </row>
    <row r="607">
      <c r="A607" s="174"/>
    </row>
    <row r="608">
      <c r="A608" s="174"/>
    </row>
    <row r="609">
      <c r="A609" s="174"/>
    </row>
    <row r="610">
      <c r="A610" s="174"/>
    </row>
    <row r="611">
      <c r="A611" s="174"/>
    </row>
    <row r="612">
      <c r="A612" s="174"/>
    </row>
    <row r="613">
      <c r="A613" s="174"/>
    </row>
    <row r="614">
      <c r="A614" s="174"/>
    </row>
    <row r="615">
      <c r="A615" s="174"/>
    </row>
    <row r="616">
      <c r="A616" s="174"/>
    </row>
    <row r="617">
      <c r="A617" s="174"/>
    </row>
    <row r="618">
      <c r="A618" s="174"/>
    </row>
    <row r="619">
      <c r="A619" s="174"/>
    </row>
    <row r="620">
      <c r="A620" s="174"/>
    </row>
    <row r="621">
      <c r="A621" s="174"/>
    </row>
    <row r="622">
      <c r="A622" s="174"/>
    </row>
    <row r="623">
      <c r="A623" s="174"/>
    </row>
    <row r="624">
      <c r="A624" s="174"/>
    </row>
    <row r="625">
      <c r="A625" s="174"/>
    </row>
    <row r="626">
      <c r="A626" s="174"/>
    </row>
    <row r="627">
      <c r="A627" s="174"/>
    </row>
    <row r="628">
      <c r="A628" s="174"/>
    </row>
    <row r="629">
      <c r="A629" s="174"/>
    </row>
    <row r="630">
      <c r="A630" s="174"/>
    </row>
    <row r="631">
      <c r="A631" s="174"/>
    </row>
    <row r="632">
      <c r="A632" s="174"/>
    </row>
    <row r="633">
      <c r="A633" s="174"/>
    </row>
    <row r="634">
      <c r="A634" s="174"/>
    </row>
    <row r="635">
      <c r="A635" s="174"/>
    </row>
    <row r="636">
      <c r="A636" s="174"/>
    </row>
    <row r="637">
      <c r="A637" s="174"/>
    </row>
    <row r="638">
      <c r="A638" s="174"/>
    </row>
    <row r="639">
      <c r="A639" s="174"/>
    </row>
    <row r="640">
      <c r="A640" s="174"/>
    </row>
    <row r="641">
      <c r="A641" s="174"/>
    </row>
    <row r="642">
      <c r="A642" s="174"/>
    </row>
    <row r="643">
      <c r="A643" s="174"/>
    </row>
    <row r="644">
      <c r="A644" s="174"/>
    </row>
    <row r="645">
      <c r="A645" s="174"/>
    </row>
    <row r="646">
      <c r="A646" s="174"/>
    </row>
    <row r="647">
      <c r="A647" s="174"/>
    </row>
    <row r="648">
      <c r="A648" s="174"/>
    </row>
    <row r="649">
      <c r="A649" s="174"/>
    </row>
    <row r="650">
      <c r="A650" s="174"/>
    </row>
    <row r="651">
      <c r="A651" s="174"/>
    </row>
    <row r="652">
      <c r="A652" s="174"/>
    </row>
    <row r="653">
      <c r="A653" s="174"/>
    </row>
    <row r="654">
      <c r="A654" s="174"/>
    </row>
    <row r="655">
      <c r="A655" s="174"/>
    </row>
    <row r="656">
      <c r="A656" s="174"/>
    </row>
    <row r="657">
      <c r="A657" s="174"/>
    </row>
    <row r="658">
      <c r="A658" s="174"/>
    </row>
    <row r="659">
      <c r="A659" s="174"/>
    </row>
    <row r="660">
      <c r="A660" s="174"/>
    </row>
    <row r="661">
      <c r="A661" s="174"/>
    </row>
    <row r="662">
      <c r="A662" s="174"/>
    </row>
    <row r="663">
      <c r="A663" s="174"/>
    </row>
    <row r="664">
      <c r="A664" s="174"/>
    </row>
    <row r="665">
      <c r="A665" s="174"/>
    </row>
    <row r="666">
      <c r="A666" s="174"/>
    </row>
    <row r="667">
      <c r="A667" s="174"/>
    </row>
    <row r="668">
      <c r="A668" s="174"/>
    </row>
    <row r="669">
      <c r="A669" s="174"/>
    </row>
    <row r="670">
      <c r="A670" s="174"/>
    </row>
    <row r="671">
      <c r="A671" s="174"/>
    </row>
    <row r="672">
      <c r="A672" s="174"/>
    </row>
    <row r="673">
      <c r="A673" s="174"/>
    </row>
    <row r="674">
      <c r="A674" s="174"/>
    </row>
    <row r="675">
      <c r="A675" s="174"/>
    </row>
    <row r="676">
      <c r="A676" s="174"/>
    </row>
    <row r="677">
      <c r="A677" s="174"/>
    </row>
    <row r="678">
      <c r="A678" s="174"/>
    </row>
    <row r="679">
      <c r="A679" s="174"/>
    </row>
    <row r="680">
      <c r="A680" s="174"/>
    </row>
    <row r="681">
      <c r="A681" s="174"/>
    </row>
    <row r="682">
      <c r="A682" s="174"/>
    </row>
    <row r="683">
      <c r="A683" s="174"/>
    </row>
    <row r="684">
      <c r="A684" s="174"/>
    </row>
    <row r="685">
      <c r="A685" s="174"/>
    </row>
    <row r="686">
      <c r="A686" s="174"/>
    </row>
    <row r="687">
      <c r="A687" s="174"/>
    </row>
    <row r="688">
      <c r="A688" s="174"/>
    </row>
    <row r="689">
      <c r="A689" s="174"/>
    </row>
    <row r="690">
      <c r="A690" s="174"/>
    </row>
    <row r="691">
      <c r="A691" s="174"/>
    </row>
    <row r="692">
      <c r="A692" s="174"/>
    </row>
    <row r="693">
      <c r="A693" s="174"/>
    </row>
    <row r="694">
      <c r="A694" s="174"/>
    </row>
    <row r="695">
      <c r="A695" s="174"/>
    </row>
    <row r="696">
      <c r="A696" s="174"/>
    </row>
    <row r="697">
      <c r="A697" s="174"/>
    </row>
    <row r="698">
      <c r="A698" s="174"/>
    </row>
    <row r="699">
      <c r="A699" s="174"/>
    </row>
    <row r="700">
      <c r="A700" s="174"/>
    </row>
    <row r="701">
      <c r="A701" s="174"/>
    </row>
    <row r="702">
      <c r="A702" s="174"/>
    </row>
    <row r="703">
      <c r="A703" s="174"/>
    </row>
    <row r="704">
      <c r="A704" s="174"/>
    </row>
    <row r="705">
      <c r="A705" s="174"/>
    </row>
    <row r="706">
      <c r="A706" s="174"/>
    </row>
    <row r="707">
      <c r="A707" s="174"/>
    </row>
    <row r="708">
      <c r="A708" s="174"/>
    </row>
    <row r="709">
      <c r="A709" s="174"/>
    </row>
    <row r="710">
      <c r="A710" s="174"/>
    </row>
    <row r="711">
      <c r="A711" s="174"/>
    </row>
    <row r="712">
      <c r="A712" s="174"/>
    </row>
    <row r="713">
      <c r="A713" s="174"/>
    </row>
    <row r="714">
      <c r="A714" s="174"/>
    </row>
    <row r="715">
      <c r="A715" s="174"/>
    </row>
    <row r="716">
      <c r="A716" s="174"/>
    </row>
    <row r="717">
      <c r="A717" s="174"/>
    </row>
    <row r="718">
      <c r="A718" s="174"/>
    </row>
    <row r="719">
      <c r="A719" s="174"/>
    </row>
    <row r="720">
      <c r="A720" s="174"/>
    </row>
    <row r="721">
      <c r="A721" s="174"/>
    </row>
    <row r="722">
      <c r="A722" s="174"/>
    </row>
    <row r="723">
      <c r="A723" s="174"/>
    </row>
    <row r="724">
      <c r="A724" s="174"/>
    </row>
    <row r="725">
      <c r="A725" s="174"/>
    </row>
    <row r="726">
      <c r="A726" s="174"/>
    </row>
    <row r="727">
      <c r="A727" s="174"/>
    </row>
    <row r="728">
      <c r="A728" s="174"/>
    </row>
    <row r="729">
      <c r="A729" s="174"/>
    </row>
    <row r="730">
      <c r="A730" s="174"/>
    </row>
    <row r="731">
      <c r="A731" s="174"/>
    </row>
    <row r="732">
      <c r="A732" s="174"/>
    </row>
    <row r="733">
      <c r="A733" s="174"/>
    </row>
    <row r="734">
      <c r="A734" s="174"/>
    </row>
    <row r="735">
      <c r="A735" s="174"/>
    </row>
    <row r="736">
      <c r="A736" s="174"/>
    </row>
    <row r="737">
      <c r="A737" s="174"/>
    </row>
    <row r="738">
      <c r="A738" s="174"/>
    </row>
    <row r="739">
      <c r="A739" s="174"/>
    </row>
    <row r="740">
      <c r="A740" s="174"/>
    </row>
    <row r="741">
      <c r="A741" s="174"/>
    </row>
    <row r="742">
      <c r="A742" s="174"/>
    </row>
    <row r="743">
      <c r="A743" s="174"/>
    </row>
    <row r="744">
      <c r="A744" s="174"/>
    </row>
    <row r="745">
      <c r="A745" s="174"/>
    </row>
    <row r="746">
      <c r="A746" s="174"/>
    </row>
    <row r="747">
      <c r="A747" s="174"/>
    </row>
    <row r="748">
      <c r="A748" s="174"/>
    </row>
    <row r="749">
      <c r="A749" s="174"/>
    </row>
    <row r="750">
      <c r="A750" s="174"/>
    </row>
    <row r="751">
      <c r="A751" s="174"/>
    </row>
    <row r="752">
      <c r="A752" s="174"/>
    </row>
    <row r="753">
      <c r="A753" s="174"/>
    </row>
    <row r="754">
      <c r="A754" s="174"/>
    </row>
    <row r="755">
      <c r="A755" s="174"/>
    </row>
    <row r="756">
      <c r="A756" s="174"/>
    </row>
    <row r="757">
      <c r="A757" s="174"/>
    </row>
    <row r="758">
      <c r="A758" s="174"/>
    </row>
    <row r="759">
      <c r="A759" s="174"/>
    </row>
    <row r="760">
      <c r="A760" s="174"/>
    </row>
    <row r="761">
      <c r="A761" s="174"/>
    </row>
    <row r="762">
      <c r="A762" s="174"/>
    </row>
    <row r="763">
      <c r="A763" s="174"/>
    </row>
    <row r="764">
      <c r="A764" s="174"/>
    </row>
    <row r="765">
      <c r="A765" s="174"/>
    </row>
    <row r="766">
      <c r="A766" s="174"/>
    </row>
    <row r="767">
      <c r="A767" s="174"/>
    </row>
    <row r="768">
      <c r="A768" s="174"/>
    </row>
    <row r="769">
      <c r="A769" s="174"/>
    </row>
    <row r="770">
      <c r="A770" s="174"/>
    </row>
    <row r="771">
      <c r="A771" s="174"/>
    </row>
    <row r="772">
      <c r="A772" s="174"/>
    </row>
    <row r="773">
      <c r="A773" s="174"/>
    </row>
    <row r="774">
      <c r="A774" s="174"/>
    </row>
    <row r="775">
      <c r="A775" s="174"/>
    </row>
    <row r="776">
      <c r="A776" s="174"/>
    </row>
    <row r="777">
      <c r="A777" s="174"/>
    </row>
    <row r="778">
      <c r="A778" s="174"/>
    </row>
    <row r="779">
      <c r="A779" s="174"/>
    </row>
    <row r="780">
      <c r="A780" s="174"/>
    </row>
    <row r="781">
      <c r="A781" s="174"/>
    </row>
    <row r="782">
      <c r="A782" s="174"/>
    </row>
    <row r="783">
      <c r="A783" s="174"/>
    </row>
    <row r="784">
      <c r="A784" s="174"/>
    </row>
    <row r="785">
      <c r="A785" s="174"/>
    </row>
    <row r="786">
      <c r="A786" s="174"/>
    </row>
    <row r="787">
      <c r="A787" s="174"/>
    </row>
    <row r="788">
      <c r="A788" s="174"/>
    </row>
    <row r="789">
      <c r="A789" s="174"/>
    </row>
    <row r="790">
      <c r="A790" s="174"/>
    </row>
    <row r="791">
      <c r="A791" s="174"/>
    </row>
    <row r="792">
      <c r="A792" s="174"/>
    </row>
    <row r="793">
      <c r="A793" s="174"/>
    </row>
    <row r="794">
      <c r="A794" s="174"/>
    </row>
    <row r="795">
      <c r="A795" s="174"/>
    </row>
    <row r="796">
      <c r="A796" s="174"/>
    </row>
    <row r="797">
      <c r="A797" s="174"/>
    </row>
    <row r="798">
      <c r="A798" s="174"/>
    </row>
    <row r="799">
      <c r="A799" s="174"/>
    </row>
    <row r="800">
      <c r="A800" s="174"/>
    </row>
    <row r="801">
      <c r="A801" s="174"/>
    </row>
    <row r="802">
      <c r="A802" s="174"/>
    </row>
    <row r="803">
      <c r="A803" s="174"/>
    </row>
    <row r="804">
      <c r="A804" s="174"/>
    </row>
    <row r="805">
      <c r="A805" s="174"/>
    </row>
    <row r="806">
      <c r="A806" s="174"/>
    </row>
    <row r="807">
      <c r="A807" s="174"/>
    </row>
    <row r="808">
      <c r="A808" s="174"/>
    </row>
    <row r="809">
      <c r="A809" s="174"/>
    </row>
    <row r="810">
      <c r="A810" s="174"/>
    </row>
    <row r="811">
      <c r="A811" s="174"/>
    </row>
    <row r="812">
      <c r="A812" s="174"/>
    </row>
    <row r="813">
      <c r="A813" s="174"/>
    </row>
    <row r="814">
      <c r="A814" s="174"/>
    </row>
    <row r="815">
      <c r="A815" s="174"/>
    </row>
    <row r="816">
      <c r="A816" s="174"/>
    </row>
    <row r="817">
      <c r="A817" s="174"/>
    </row>
    <row r="818">
      <c r="A818" s="174"/>
    </row>
    <row r="819">
      <c r="A819" s="174"/>
    </row>
    <row r="820">
      <c r="A820" s="174"/>
    </row>
    <row r="821">
      <c r="A821" s="174"/>
    </row>
    <row r="822">
      <c r="A822" s="174"/>
    </row>
    <row r="823">
      <c r="A823" s="174"/>
    </row>
    <row r="824">
      <c r="A824" s="174"/>
    </row>
    <row r="825">
      <c r="A825" s="174"/>
    </row>
    <row r="826">
      <c r="A826" s="174"/>
    </row>
    <row r="827">
      <c r="A827" s="174"/>
    </row>
    <row r="828">
      <c r="A828" s="174"/>
    </row>
    <row r="829">
      <c r="A829" s="174"/>
    </row>
    <row r="830">
      <c r="A830" s="174"/>
    </row>
    <row r="831">
      <c r="A831" s="174"/>
    </row>
    <row r="832">
      <c r="A832" s="174"/>
    </row>
    <row r="833">
      <c r="A833" s="174"/>
    </row>
    <row r="834">
      <c r="A834" s="174"/>
    </row>
    <row r="835">
      <c r="A835" s="174"/>
    </row>
    <row r="836">
      <c r="A836" s="174"/>
    </row>
    <row r="837">
      <c r="A837" s="174"/>
    </row>
    <row r="838">
      <c r="A838" s="174"/>
    </row>
    <row r="839">
      <c r="A839" s="174"/>
    </row>
    <row r="840">
      <c r="A840" s="174"/>
    </row>
    <row r="841">
      <c r="A841" s="174"/>
    </row>
    <row r="842">
      <c r="A842" s="174"/>
    </row>
    <row r="843">
      <c r="A843" s="174"/>
    </row>
    <row r="844">
      <c r="A844" s="174"/>
    </row>
    <row r="845">
      <c r="A845" s="174"/>
    </row>
    <row r="846">
      <c r="A846" s="174"/>
    </row>
    <row r="847">
      <c r="A847" s="174"/>
    </row>
    <row r="848">
      <c r="A848" s="174"/>
    </row>
    <row r="849">
      <c r="A849" s="174"/>
    </row>
    <row r="850">
      <c r="A850" s="174"/>
    </row>
    <row r="851">
      <c r="A851" s="174"/>
    </row>
    <row r="852">
      <c r="A852" s="174"/>
    </row>
    <row r="853">
      <c r="A853" s="174"/>
    </row>
    <row r="854">
      <c r="A854" s="174"/>
    </row>
    <row r="855">
      <c r="A855" s="174"/>
    </row>
    <row r="856">
      <c r="A856" s="174"/>
    </row>
    <row r="857">
      <c r="A857" s="174"/>
    </row>
    <row r="858">
      <c r="A858" s="174"/>
    </row>
    <row r="859">
      <c r="A859" s="174"/>
    </row>
    <row r="860">
      <c r="A860" s="174"/>
    </row>
    <row r="861">
      <c r="A861" s="174"/>
    </row>
    <row r="862">
      <c r="A862" s="174"/>
    </row>
    <row r="863">
      <c r="A863" s="174"/>
    </row>
    <row r="864">
      <c r="A864" s="174"/>
    </row>
    <row r="865">
      <c r="A865" s="174"/>
    </row>
    <row r="866">
      <c r="A866" s="174"/>
    </row>
    <row r="867">
      <c r="A867" s="174"/>
    </row>
    <row r="868">
      <c r="A868" s="174"/>
    </row>
    <row r="869">
      <c r="A869" s="174"/>
    </row>
    <row r="870">
      <c r="A870" s="174"/>
    </row>
    <row r="871">
      <c r="A871" s="174"/>
    </row>
    <row r="872">
      <c r="A872" s="174"/>
    </row>
    <row r="873">
      <c r="A873" s="174"/>
    </row>
    <row r="874">
      <c r="A874" s="174"/>
    </row>
    <row r="875">
      <c r="A875" s="174"/>
    </row>
    <row r="876">
      <c r="A876" s="174"/>
    </row>
    <row r="877">
      <c r="A877" s="174"/>
    </row>
    <row r="878">
      <c r="A878" s="174"/>
    </row>
    <row r="879">
      <c r="A879" s="174"/>
    </row>
    <row r="880">
      <c r="A880" s="174"/>
    </row>
    <row r="881">
      <c r="A881" s="174"/>
    </row>
    <row r="882">
      <c r="A882" s="174"/>
    </row>
    <row r="883">
      <c r="A883" s="174"/>
    </row>
    <row r="884">
      <c r="A884" s="174"/>
    </row>
    <row r="885">
      <c r="A885" s="174"/>
    </row>
    <row r="886">
      <c r="A886" s="174"/>
    </row>
    <row r="887">
      <c r="A887" s="174"/>
    </row>
    <row r="888">
      <c r="A888" s="174"/>
    </row>
    <row r="889">
      <c r="A889" s="174"/>
    </row>
    <row r="890">
      <c r="A890" s="174"/>
    </row>
    <row r="891">
      <c r="A891" s="174"/>
    </row>
    <row r="892">
      <c r="A892" s="174"/>
    </row>
    <row r="893">
      <c r="A893" s="174"/>
    </row>
    <row r="894">
      <c r="A894" s="174"/>
    </row>
    <row r="895">
      <c r="A895" s="174"/>
    </row>
    <row r="896">
      <c r="A896" s="174"/>
    </row>
    <row r="897">
      <c r="A897" s="174"/>
    </row>
    <row r="898">
      <c r="A898" s="174"/>
    </row>
    <row r="899">
      <c r="A899" s="174"/>
    </row>
    <row r="900">
      <c r="A900" s="174"/>
    </row>
    <row r="901">
      <c r="A901" s="174"/>
    </row>
    <row r="902">
      <c r="A902" s="174"/>
    </row>
    <row r="903">
      <c r="A903" s="174"/>
    </row>
    <row r="904">
      <c r="A904" s="174"/>
    </row>
    <row r="905">
      <c r="A905" s="174"/>
    </row>
    <row r="906">
      <c r="A906" s="174"/>
    </row>
    <row r="907">
      <c r="A907" s="174"/>
    </row>
    <row r="908">
      <c r="A908" s="174"/>
    </row>
    <row r="909">
      <c r="A909" s="174"/>
    </row>
    <row r="910">
      <c r="A910" s="174"/>
    </row>
    <row r="911">
      <c r="A911" s="174"/>
    </row>
    <row r="912">
      <c r="A912" s="174"/>
    </row>
    <row r="913">
      <c r="A913" s="174"/>
    </row>
    <row r="914">
      <c r="A914" s="174"/>
    </row>
    <row r="915">
      <c r="A915" s="174"/>
    </row>
    <row r="916">
      <c r="A916" s="174"/>
    </row>
    <row r="917">
      <c r="A917" s="174"/>
    </row>
    <row r="918">
      <c r="A918" s="174"/>
    </row>
    <row r="919">
      <c r="A919" s="174"/>
    </row>
    <row r="920">
      <c r="A920" s="174"/>
    </row>
    <row r="921">
      <c r="A921" s="174"/>
    </row>
    <row r="922">
      <c r="A922" s="174"/>
    </row>
    <row r="923">
      <c r="A923" s="174"/>
    </row>
    <row r="924">
      <c r="A924" s="174"/>
    </row>
    <row r="925">
      <c r="A925" s="174"/>
    </row>
    <row r="926">
      <c r="A926" s="174"/>
    </row>
    <row r="927">
      <c r="A927" s="174"/>
    </row>
    <row r="928">
      <c r="A928" s="174"/>
    </row>
    <row r="929">
      <c r="A929" s="174"/>
    </row>
    <row r="930">
      <c r="A930" s="174"/>
    </row>
    <row r="931">
      <c r="A931" s="174"/>
    </row>
    <row r="932">
      <c r="A932" s="174"/>
    </row>
    <row r="933">
      <c r="A933" s="174"/>
    </row>
    <row r="934">
      <c r="A934" s="174"/>
    </row>
    <row r="935">
      <c r="A935" s="174"/>
    </row>
    <row r="936">
      <c r="A936" s="174"/>
    </row>
    <row r="937">
      <c r="A937" s="174"/>
    </row>
    <row r="938">
      <c r="A938" s="174"/>
    </row>
    <row r="939">
      <c r="A939" s="174"/>
    </row>
    <row r="940">
      <c r="A940" s="174"/>
    </row>
    <row r="941">
      <c r="A941" s="174"/>
    </row>
    <row r="942">
      <c r="A942" s="174"/>
    </row>
    <row r="943">
      <c r="A943" s="174"/>
    </row>
    <row r="944">
      <c r="A944" s="174"/>
    </row>
    <row r="945">
      <c r="A945" s="174"/>
    </row>
    <row r="946">
      <c r="A946" s="174"/>
    </row>
    <row r="947">
      <c r="A947" s="174"/>
    </row>
    <row r="948">
      <c r="A948" s="174"/>
    </row>
    <row r="949">
      <c r="A949" s="174"/>
    </row>
    <row r="950">
      <c r="A950" s="174"/>
    </row>
    <row r="951">
      <c r="A951" s="174"/>
    </row>
    <row r="952">
      <c r="A952" s="174"/>
    </row>
    <row r="953">
      <c r="A953" s="174"/>
    </row>
    <row r="954">
      <c r="A954" s="174"/>
    </row>
    <row r="955">
      <c r="A955" s="174"/>
    </row>
    <row r="956">
      <c r="A956" s="174"/>
    </row>
    <row r="957">
      <c r="A957" s="174"/>
    </row>
    <row r="958">
      <c r="A958" s="174"/>
    </row>
    <row r="959">
      <c r="A959" s="174"/>
    </row>
    <row r="960">
      <c r="A960" s="174"/>
    </row>
    <row r="961">
      <c r="A961" s="174"/>
    </row>
    <row r="962">
      <c r="A962" s="174"/>
    </row>
    <row r="963">
      <c r="A963" s="174"/>
    </row>
    <row r="964">
      <c r="A964" s="174"/>
    </row>
    <row r="965">
      <c r="A965" s="174"/>
    </row>
    <row r="966">
      <c r="A966" s="174"/>
    </row>
    <row r="967">
      <c r="A967" s="174"/>
    </row>
    <row r="968">
      <c r="A968" s="174"/>
    </row>
    <row r="969">
      <c r="A969" s="174"/>
    </row>
    <row r="970">
      <c r="A970" s="174"/>
    </row>
    <row r="971">
      <c r="A971" s="174"/>
    </row>
    <row r="972">
      <c r="A972" s="174"/>
    </row>
    <row r="973">
      <c r="A973" s="174"/>
    </row>
    <row r="974">
      <c r="A974" s="174"/>
    </row>
    <row r="975">
      <c r="A975" s="174"/>
    </row>
    <row r="976">
      <c r="A976" s="174"/>
    </row>
    <row r="977">
      <c r="A977" s="174"/>
    </row>
    <row r="978">
      <c r="A978" s="174"/>
    </row>
    <row r="979">
      <c r="A979" s="174"/>
    </row>
    <row r="980">
      <c r="A980" s="174"/>
    </row>
    <row r="981">
      <c r="A981" s="174"/>
    </row>
    <row r="982">
      <c r="A982" s="174"/>
    </row>
    <row r="983">
      <c r="A983" s="174"/>
    </row>
    <row r="984">
      <c r="A984" s="174"/>
    </row>
    <row r="985">
      <c r="A985" s="174"/>
    </row>
    <row r="986">
      <c r="A986" s="174"/>
    </row>
    <row r="987">
      <c r="A987" s="174"/>
    </row>
    <row r="988">
      <c r="A988" s="174"/>
    </row>
    <row r="989">
      <c r="A989" s="174"/>
    </row>
    <row r="990">
      <c r="A990" s="174"/>
    </row>
    <row r="991">
      <c r="A991" s="174"/>
    </row>
    <row r="992">
      <c r="A992" s="174"/>
    </row>
    <row r="993">
      <c r="A993" s="174"/>
    </row>
    <row r="994">
      <c r="A994" s="174"/>
    </row>
    <row r="995">
      <c r="A995" s="174"/>
    </row>
    <row r="996">
      <c r="A996" s="174"/>
    </row>
    <row r="997">
      <c r="A997" s="174"/>
    </row>
    <row r="998">
      <c r="A998" s="174"/>
    </row>
    <row r="999">
      <c r="A999" s="174"/>
    </row>
    <row r="1000">
      <c r="A1000" s="174"/>
    </row>
  </sheetData>
  <mergeCells count="5">
    <mergeCell ref="B3:E3"/>
    <mergeCell ref="B24:E24"/>
    <mergeCell ref="B45:F45"/>
    <mergeCell ref="B67:F67"/>
    <mergeCell ref="B90:D90"/>
  </mergeCells>
  <conditionalFormatting sqref="H5">
    <cfRule type="cellIs" dxfId="1" priority="1" operator="greaterThan">
      <formula>SUM($B$7:$E$7)/4</formula>
    </cfRule>
  </conditionalFormatting>
  <conditionalFormatting sqref="H26">
    <cfRule type="cellIs" dxfId="1" priority="2" operator="greaterThan">
      <formula>SUM($B$28:$E$28)/4</formula>
    </cfRule>
  </conditionalFormatting>
  <conditionalFormatting sqref="H47">
    <cfRule type="cellIs" dxfId="1" priority="3" operator="greaterThan">
      <formula>SUM($B$49:$F$49)/5</formula>
    </cfRule>
  </conditionalFormatting>
  <conditionalFormatting sqref="H69">
    <cfRule type="cellIs" dxfId="1" priority="4" operator="greaterThan">
      <formula>SUM($B$71:$F$71)/5</formula>
    </cfRule>
  </conditionalFormatting>
  <conditionalFormatting sqref="H92">
    <cfRule type="cellIs" dxfId="1" priority="5" operator="greaterThan">
      <formula>SUM($B$94:$D$94)/3</formula>
    </cfRule>
  </conditionalFormatting>
  <conditionalFormatting sqref="B112">
    <cfRule type="cellIs" dxfId="0" priority="6" operator="greaterThan">
      <formula>$B$114</formula>
    </cfRule>
  </conditionalFormatting>
  <conditionalFormatting sqref="C112">
    <cfRule type="cellIs" dxfId="0" priority="7" operator="greaterThan">
      <formula>$C$114</formula>
    </cfRule>
  </conditionalFormatting>
  <conditionalFormatting sqref="D112">
    <cfRule type="cellIs" dxfId="0" priority="8" operator="greaterThan">
      <formula>$D$114</formula>
    </cfRule>
  </conditionalFormatting>
  <conditionalFormatting sqref="E112">
    <cfRule type="cellIs" dxfId="0" priority="9" operator="greaterThan">
      <formula>$E$114</formula>
    </cfRule>
  </conditionalFormatting>
  <conditionalFormatting sqref="F112">
    <cfRule type="cellIs" dxfId="0" priority="10" operator="greaterThan">
      <formula>$F$114</formula>
    </cfRule>
  </conditionalFormatting>
  <conditionalFormatting sqref="H112">
    <cfRule type="cellIs" dxfId="1" priority="11" operator="greaterThan">
      <formula>SUM($B$114:$F$114)/5</formula>
    </cfRule>
  </conditionalFormatting>
  <printOptions/>
  <pageMargins bottom="0.75" footer="0.0" header="0.0" left="0.7" right="0.7" top="0.75"/>
  <pageSetup paperSize="9" orientation="portrait"/>
  <headerFooter>
    <oddFooter>&amp;L_x000D_#000000 Internal</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outlineLevelCol="1"/>
  <cols>
    <col customWidth="1" min="1" max="1" width="5.11"/>
    <col customWidth="1" min="2" max="2" width="24.56"/>
    <col customWidth="1" min="3" max="3" width="35.0" outlineLevel="1"/>
    <col customWidth="1" hidden="1" min="4" max="4" width="2.56"/>
    <col customWidth="1" hidden="1" min="5" max="5" width="0.11"/>
    <col customWidth="1" hidden="1" min="6" max="6" width="6.56"/>
    <col customWidth="1" hidden="1" min="7" max="7" width="7.56"/>
    <col customWidth="1" hidden="1" min="8" max="8" width="0.22"/>
    <col customWidth="1" min="9" max="9" width="79.56"/>
    <col customWidth="1" min="10" max="26" width="10.89"/>
  </cols>
  <sheetData>
    <row r="1" ht="13.5" customHeight="1">
      <c r="A1" s="235"/>
      <c r="B1" s="236"/>
      <c r="C1" s="236"/>
      <c r="D1" s="236"/>
      <c r="E1" s="236"/>
      <c r="F1" s="236"/>
      <c r="G1" s="236" t="s">
        <v>329</v>
      </c>
      <c r="H1" s="237" t="s">
        <v>330</v>
      </c>
      <c r="I1" s="237"/>
      <c r="J1" s="15"/>
      <c r="K1" s="15"/>
      <c r="L1" s="15"/>
      <c r="M1" s="15"/>
      <c r="N1" s="15"/>
      <c r="O1" s="15"/>
      <c r="P1" s="15"/>
      <c r="Q1" s="15"/>
      <c r="R1" s="15"/>
      <c r="S1" s="15"/>
      <c r="T1" s="15"/>
      <c r="U1" s="15"/>
      <c r="V1" s="15"/>
      <c r="W1" s="15"/>
      <c r="X1" s="15"/>
      <c r="Y1" s="15"/>
      <c r="Z1" s="15"/>
    </row>
    <row r="2" ht="40.5" customHeight="1">
      <c r="A2" s="235"/>
      <c r="B2" s="238" t="s">
        <v>331</v>
      </c>
      <c r="C2" s="17"/>
      <c r="D2" s="239"/>
      <c r="E2" s="240"/>
      <c r="F2" s="236" t="str">
        <f>(SUM(#REF!+#REF!+#REF!+#REF!+#REF!)/5)</f>
        <v>#REF!</v>
      </c>
      <c r="G2" s="236"/>
      <c r="H2" s="241"/>
      <c r="I2" s="17"/>
      <c r="J2" s="15"/>
      <c r="K2" s="15"/>
      <c r="L2" s="15"/>
      <c r="M2" s="15"/>
      <c r="N2" s="15"/>
      <c r="O2" s="15"/>
      <c r="P2" s="15"/>
      <c r="Q2" s="15"/>
      <c r="R2" s="15"/>
      <c r="S2" s="15"/>
      <c r="T2" s="15"/>
      <c r="U2" s="15"/>
      <c r="V2" s="15"/>
      <c r="W2" s="15"/>
      <c r="X2" s="15"/>
      <c r="Y2" s="15"/>
      <c r="Z2" s="15"/>
    </row>
    <row r="3" ht="37.5" customHeight="1">
      <c r="A3" s="242" t="s">
        <v>332</v>
      </c>
      <c r="B3" s="243"/>
      <c r="C3" s="243"/>
      <c r="D3" s="243"/>
      <c r="E3" s="243"/>
      <c r="F3" s="243"/>
      <c r="G3" s="244"/>
      <c r="H3" s="242" t="s">
        <v>39</v>
      </c>
      <c r="I3" s="245"/>
      <c r="J3" s="26"/>
      <c r="K3" s="26"/>
      <c r="L3" s="26"/>
      <c r="M3" s="26"/>
      <c r="N3" s="26"/>
      <c r="O3" s="26"/>
      <c r="P3" s="26"/>
      <c r="Q3" s="26"/>
      <c r="R3" s="26"/>
      <c r="S3" s="26"/>
      <c r="T3" s="26"/>
      <c r="U3" s="26"/>
      <c r="V3" s="26"/>
      <c r="W3" s="26"/>
      <c r="X3" s="26"/>
      <c r="Y3" s="26"/>
      <c r="Z3" s="26"/>
    </row>
    <row r="4" ht="21.75" customHeight="1">
      <c r="A4" s="246" t="s">
        <v>40</v>
      </c>
      <c r="B4" s="247" t="s">
        <v>41</v>
      </c>
      <c r="C4" s="248" t="s">
        <v>42</v>
      </c>
      <c r="D4" s="246">
        <v>1.0</v>
      </c>
      <c r="E4" s="246">
        <v>2.0</v>
      </c>
      <c r="F4" s="246">
        <v>3.0</v>
      </c>
      <c r="G4" s="246">
        <v>4.0</v>
      </c>
      <c r="H4" s="246" t="s">
        <v>333</v>
      </c>
      <c r="I4" s="248" t="s">
        <v>334</v>
      </c>
      <c r="J4" s="32"/>
      <c r="K4" s="33"/>
      <c r="L4" s="33"/>
      <c r="M4" s="33"/>
      <c r="N4" s="33"/>
      <c r="O4" s="34"/>
      <c r="P4" s="34"/>
      <c r="Q4" s="34"/>
      <c r="R4" s="34"/>
      <c r="S4" s="33"/>
      <c r="T4" s="33"/>
      <c r="U4" s="33"/>
      <c r="V4" s="33"/>
      <c r="W4" s="33"/>
      <c r="X4" s="33"/>
      <c r="Y4" s="33"/>
      <c r="Z4" s="33"/>
    </row>
    <row r="5" ht="264.0" customHeight="1">
      <c r="A5" s="36">
        <v>1.1</v>
      </c>
      <c r="B5" s="36" t="s">
        <v>45</v>
      </c>
      <c r="C5" s="37" t="s">
        <v>46</v>
      </c>
      <c r="D5" s="38" t="s">
        <v>335</v>
      </c>
      <c r="E5" s="38" t="s">
        <v>336</v>
      </c>
      <c r="F5" s="38" t="s">
        <v>337</v>
      </c>
      <c r="G5" s="38">
        <v>3.0001</v>
      </c>
      <c r="H5" s="39"/>
      <c r="I5" s="249" t="s">
        <v>338</v>
      </c>
      <c r="J5" s="15"/>
      <c r="K5" s="15"/>
      <c r="L5" s="15"/>
      <c r="M5" s="15"/>
      <c r="N5" s="15"/>
      <c r="O5" s="15"/>
      <c r="P5" s="15"/>
      <c r="Q5" s="15"/>
      <c r="R5" s="15"/>
      <c r="S5" s="15"/>
      <c r="T5" s="15"/>
      <c r="U5" s="15"/>
      <c r="V5" s="15"/>
      <c r="W5" s="15"/>
      <c r="X5" s="15"/>
      <c r="Y5" s="15"/>
      <c r="Z5" s="15"/>
    </row>
    <row r="6" ht="277.5" customHeight="1">
      <c r="A6" s="42"/>
      <c r="B6" s="42"/>
      <c r="C6" s="43" t="s">
        <v>50</v>
      </c>
      <c r="D6" s="44" t="s">
        <v>339</v>
      </c>
      <c r="E6" s="44" t="s">
        <v>340</v>
      </c>
      <c r="F6" s="44" t="s">
        <v>341</v>
      </c>
      <c r="G6" s="44" t="s">
        <v>342</v>
      </c>
      <c r="H6" s="45"/>
      <c r="I6" s="250" t="s">
        <v>343</v>
      </c>
      <c r="J6" s="15"/>
      <c r="K6" s="15"/>
      <c r="L6" s="15"/>
      <c r="M6" s="15"/>
      <c r="N6" s="15"/>
      <c r="O6" s="15"/>
      <c r="P6" s="15"/>
      <c r="Q6" s="15"/>
      <c r="R6" s="15"/>
      <c r="S6" s="15"/>
      <c r="T6" s="15"/>
      <c r="U6" s="15"/>
      <c r="V6" s="15"/>
      <c r="W6" s="15"/>
      <c r="X6" s="15"/>
      <c r="Y6" s="15"/>
      <c r="Z6" s="15"/>
    </row>
    <row r="7" ht="260.25" customHeight="1">
      <c r="A7" s="42"/>
      <c r="B7" s="42"/>
      <c r="C7" s="43" t="s">
        <v>55</v>
      </c>
      <c r="D7" s="44" t="s">
        <v>344</v>
      </c>
      <c r="E7" s="44" t="s">
        <v>345</v>
      </c>
      <c r="F7" s="44" t="s">
        <v>346</v>
      </c>
      <c r="G7" s="44" t="s">
        <v>347</v>
      </c>
      <c r="H7" s="45"/>
      <c r="I7" s="250" t="s">
        <v>348</v>
      </c>
      <c r="J7" s="15"/>
      <c r="K7" s="15"/>
      <c r="L7" s="15"/>
      <c r="M7" s="15"/>
      <c r="N7" s="15"/>
      <c r="O7" s="15"/>
      <c r="P7" s="15"/>
      <c r="Q7" s="15"/>
      <c r="R7" s="15"/>
      <c r="S7" s="15"/>
      <c r="T7" s="15"/>
      <c r="U7" s="15"/>
      <c r="V7" s="15"/>
      <c r="W7" s="15"/>
      <c r="X7" s="15"/>
      <c r="Y7" s="15"/>
      <c r="Z7" s="15"/>
    </row>
    <row r="8" ht="96.75" customHeight="1">
      <c r="A8" s="48"/>
      <c r="B8" s="48"/>
      <c r="C8" s="49" t="s">
        <v>60</v>
      </c>
      <c r="D8" s="50" t="s">
        <v>349</v>
      </c>
      <c r="E8" s="51" t="s">
        <v>350</v>
      </c>
      <c r="F8" s="51" t="s">
        <v>351</v>
      </c>
      <c r="G8" s="50" t="s">
        <v>352</v>
      </c>
      <c r="H8" s="52"/>
      <c r="I8" s="251" t="s">
        <v>353</v>
      </c>
      <c r="J8" s="15"/>
      <c r="K8" s="15"/>
      <c r="L8" s="15"/>
      <c r="M8" s="15"/>
      <c r="N8" s="15"/>
      <c r="O8" s="15"/>
      <c r="P8" s="15"/>
      <c r="Q8" s="15"/>
      <c r="R8" s="15"/>
      <c r="S8" s="15"/>
      <c r="T8" s="15"/>
      <c r="U8" s="15"/>
      <c r="V8" s="15"/>
      <c r="W8" s="15"/>
      <c r="X8" s="15"/>
      <c r="Y8" s="15"/>
      <c r="Z8" s="15"/>
    </row>
    <row r="9" ht="13.5" customHeight="1">
      <c r="A9" s="54">
        <v>1.2</v>
      </c>
      <c r="B9" s="54" t="s">
        <v>65</v>
      </c>
      <c r="C9" s="55"/>
      <c r="D9" s="56"/>
      <c r="E9" s="56"/>
      <c r="F9" s="56"/>
      <c r="G9" s="56"/>
      <c r="H9" s="57"/>
      <c r="I9" s="57"/>
      <c r="J9" s="15"/>
      <c r="K9" s="15"/>
      <c r="L9" s="15"/>
      <c r="M9" s="15"/>
      <c r="N9" s="15"/>
      <c r="O9" s="15"/>
      <c r="P9" s="15"/>
      <c r="Q9" s="15"/>
      <c r="R9" s="15"/>
      <c r="S9" s="15"/>
      <c r="T9" s="15"/>
      <c r="U9" s="15"/>
      <c r="V9" s="15"/>
      <c r="W9" s="15"/>
      <c r="X9" s="15"/>
      <c r="Y9" s="15"/>
      <c r="Z9" s="15"/>
    </row>
    <row r="10" ht="183.75" customHeight="1">
      <c r="A10" s="42"/>
      <c r="B10" s="42"/>
      <c r="C10" s="37" t="s">
        <v>354</v>
      </c>
      <c r="D10" s="38" t="s">
        <v>355</v>
      </c>
      <c r="E10" s="38" t="s">
        <v>356</v>
      </c>
      <c r="F10" s="38" t="s">
        <v>357</v>
      </c>
      <c r="G10" s="38" t="s">
        <v>358</v>
      </c>
      <c r="H10" s="39"/>
      <c r="I10" s="249" t="s">
        <v>359</v>
      </c>
      <c r="J10" s="15"/>
      <c r="K10" s="15"/>
      <c r="L10" s="15"/>
      <c r="M10" s="15"/>
      <c r="N10" s="15"/>
      <c r="O10" s="15"/>
      <c r="P10" s="15"/>
      <c r="Q10" s="15"/>
      <c r="R10" s="15"/>
      <c r="S10" s="15"/>
      <c r="T10" s="15"/>
      <c r="U10" s="15"/>
      <c r="V10" s="15"/>
      <c r="W10" s="15"/>
      <c r="X10" s="15"/>
      <c r="Y10" s="15"/>
      <c r="Z10" s="15"/>
    </row>
    <row r="11" ht="77.25" customHeight="1">
      <c r="A11" s="42"/>
      <c r="B11" s="42"/>
      <c r="C11" s="60" t="s">
        <v>71</v>
      </c>
      <c r="D11" s="61" t="s">
        <v>360</v>
      </c>
      <c r="E11" s="61" t="s">
        <v>361</v>
      </c>
      <c r="F11" s="61" t="s">
        <v>362</v>
      </c>
      <c r="G11" s="61">
        <v>3.0001</v>
      </c>
      <c r="H11" s="45"/>
      <c r="I11" s="252" t="s">
        <v>363</v>
      </c>
      <c r="J11" s="15"/>
      <c r="K11" s="15"/>
      <c r="L11" s="15"/>
      <c r="M11" s="15"/>
      <c r="N11" s="15"/>
      <c r="O11" s="15"/>
      <c r="P11" s="15"/>
      <c r="Q11" s="15"/>
      <c r="R11" s="15"/>
      <c r="S11" s="15"/>
      <c r="T11" s="15"/>
      <c r="U11" s="15"/>
      <c r="V11" s="15"/>
      <c r="W11" s="15"/>
      <c r="X11" s="15"/>
      <c r="Y11" s="15"/>
      <c r="Z11" s="15"/>
    </row>
    <row r="12" ht="142.5" customHeight="1">
      <c r="A12" s="42"/>
      <c r="B12" s="42"/>
      <c r="C12" s="60" t="s">
        <v>75</v>
      </c>
      <c r="D12" s="61" t="s">
        <v>364</v>
      </c>
      <c r="E12" s="61" t="s">
        <v>365</v>
      </c>
      <c r="F12" s="61" t="s">
        <v>366</v>
      </c>
      <c r="G12" s="61">
        <v>3.0001</v>
      </c>
      <c r="H12" s="45"/>
      <c r="I12" s="250" t="s">
        <v>367</v>
      </c>
      <c r="J12" s="32"/>
      <c r="K12" s="33"/>
      <c r="L12" s="33"/>
      <c r="M12" s="33"/>
      <c r="N12" s="33"/>
      <c r="O12" s="33"/>
      <c r="P12" s="33"/>
      <c r="Q12" s="33"/>
      <c r="R12" s="33"/>
      <c r="S12" s="33"/>
      <c r="T12" s="33"/>
      <c r="U12" s="33"/>
      <c r="V12" s="33"/>
      <c r="W12" s="33"/>
      <c r="X12" s="33"/>
      <c r="Y12" s="33"/>
      <c r="Z12" s="33"/>
    </row>
    <row r="13" ht="90.0" customHeight="1">
      <c r="A13" s="42"/>
      <c r="B13" s="42"/>
      <c r="C13" s="62" t="s">
        <v>79</v>
      </c>
      <c r="D13" s="61" t="s">
        <v>368</v>
      </c>
      <c r="E13" s="61" t="s">
        <v>369</v>
      </c>
      <c r="F13" s="61" t="s">
        <v>370</v>
      </c>
      <c r="G13" s="61" t="s">
        <v>371</v>
      </c>
      <c r="H13" s="45"/>
      <c r="I13" s="250" t="s">
        <v>372</v>
      </c>
      <c r="J13" s="32"/>
      <c r="K13" s="33"/>
      <c r="L13" s="33"/>
      <c r="M13" s="33"/>
      <c r="N13" s="33"/>
      <c r="O13" s="33"/>
      <c r="P13" s="33"/>
      <c r="Q13" s="33"/>
      <c r="R13" s="33"/>
      <c r="S13" s="33"/>
      <c r="T13" s="33"/>
      <c r="U13" s="33"/>
      <c r="V13" s="33"/>
      <c r="W13" s="33"/>
      <c r="X13" s="33"/>
      <c r="Y13" s="33"/>
      <c r="Z13" s="33"/>
    </row>
    <row r="14" ht="146.25" customHeight="1">
      <c r="A14" s="48"/>
      <c r="B14" s="48"/>
      <c r="C14" s="63" t="s">
        <v>373</v>
      </c>
      <c r="D14" s="51" t="s">
        <v>374</v>
      </c>
      <c r="E14" s="51" t="s">
        <v>375</v>
      </c>
      <c r="F14" s="51" t="s">
        <v>376</v>
      </c>
      <c r="G14" s="51" t="s">
        <v>377</v>
      </c>
      <c r="H14" s="52"/>
      <c r="I14" s="253" t="s">
        <v>378</v>
      </c>
      <c r="J14" s="15"/>
      <c r="K14" s="15"/>
      <c r="L14" s="15"/>
      <c r="M14" s="15"/>
      <c r="N14" s="15"/>
      <c r="O14" s="15"/>
      <c r="P14" s="15"/>
      <c r="Q14" s="15"/>
      <c r="R14" s="15"/>
      <c r="S14" s="15"/>
      <c r="T14" s="15"/>
      <c r="U14" s="15"/>
      <c r="V14" s="15"/>
      <c r="W14" s="15"/>
      <c r="X14" s="15"/>
      <c r="Y14" s="15"/>
      <c r="Z14" s="15"/>
    </row>
    <row r="15" ht="13.5" customHeight="1">
      <c r="A15" s="54">
        <v>1.3</v>
      </c>
      <c r="B15" s="66" t="s">
        <v>89</v>
      </c>
      <c r="C15" s="55"/>
      <c r="D15" s="56"/>
      <c r="E15" s="56"/>
      <c r="F15" s="56"/>
      <c r="G15" s="56"/>
      <c r="H15" s="57"/>
      <c r="I15" s="57"/>
      <c r="J15" s="15"/>
      <c r="K15" s="15"/>
      <c r="L15" s="15"/>
      <c r="M15" s="15"/>
      <c r="N15" s="15"/>
      <c r="O15" s="15"/>
      <c r="P15" s="15"/>
      <c r="Q15" s="15"/>
      <c r="R15" s="15"/>
      <c r="S15" s="15"/>
      <c r="T15" s="15"/>
      <c r="U15" s="15"/>
      <c r="V15" s="15"/>
      <c r="W15" s="15"/>
      <c r="X15" s="15"/>
      <c r="Y15" s="15"/>
      <c r="Z15" s="15"/>
    </row>
    <row r="16" ht="168.75" customHeight="1">
      <c r="A16" s="42"/>
      <c r="B16" s="42"/>
      <c r="C16" s="67" t="s">
        <v>90</v>
      </c>
      <c r="D16" s="68" t="s">
        <v>379</v>
      </c>
      <c r="E16" s="68" t="s">
        <v>380</v>
      </c>
      <c r="F16" s="68" t="s">
        <v>381</v>
      </c>
      <c r="G16" s="69" t="s">
        <v>382</v>
      </c>
      <c r="H16" s="39"/>
      <c r="I16" s="254" t="s">
        <v>383</v>
      </c>
      <c r="J16" s="32"/>
      <c r="K16" s="33"/>
      <c r="L16" s="33"/>
      <c r="M16" s="33"/>
      <c r="N16" s="33"/>
      <c r="O16" s="33"/>
      <c r="P16" s="33"/>
      <c r="Q16" s="33"/>
      <c r="R16" s="33"/>
      <c r="S16" s="33"/>
      <c r="T16" s="33"/>
      <c r="U16" s="33"/>
      <c r="V16" s="33"/>
      <c r="W16" s="33"/>
      <c r="X16" s="33"/>
      <c r="Y16" s="33"/>
      <c r="Z16" s="33"/>
    </row>
    <row r="17" ht="53.25" customHeight="1">
      <c r="A17" s="48"/>
      <c r="B17" s="48"/>
      <c r="C17" s="63" t="s">
        <v>95</v>
      </c>
      <c r="D17" s="51" t="s">
        <v>384</v>
      </c>
      <c r="E17" s="51" t="s">
        <v>385</v>
      </c>
      <c r="F17" s="51" t="s">
        <v>386</v>
      </c>
      <c r="G17" s="51" t="s">
        <v>387</v>
      </c>
      <c r="H17" s="52"/>
      <c r="I17" s="253" t="s">
        <v>388</v>
      </c>
      <c r="J17" s="15"/>
      <c r="K17" s="15"/>
      <c r="L17" s="15"/>
      <c r="M17" s="15"/>
      <c r="N17" s="15"/>
      <c r="O17" s="15"/>
      <c r="P17" s="15"/>
      <c r="Q17" s="15"/>
      <c r="R17" s="15"/>
      <c r="S17" s="15"/>
      <c r="T17" s="15"/>
      <c r="U17" s="15"/>
      <c r="V17" s="15"/>
      <c r="W17" s="15"/>
      <c r="X17" s="15"/>
      <c r="Y17" s="15"/>
      <c r="Z17" s="15"/>
    </row>
    <row r="18" ht="13.5" customHeight="1">
      <c r="A18" s="54">
        <v>14.0</v>
      </c>
      <c r="B18" s="54" t="s">
        <v>100</v>
      </c>
      <c r="C18" s="55"/>
      <c r="D18" s="56"/>
      <c r="E18" s="56"/>
      <c r="F18" s="56"/>
      <c r="G18" s="56"/>
      <c r="H18" s="57"/>
      <c r="I18" s="255"/>
      <c r="J18" s="15"/>
      <c r="K18" s="15"/>
      <c r="L18" s="15"/>
      <c r="M18" s="15"/>
      <c r="N18" s="15"/>
      <c r="O18" s="15"/>
      <c r="P18" s="15"/>
      <c r="Q18" s="15"/>
      <c r="R18" s="15"/>
      <c r="S18" s="15"/>
      <c r="T18" s="15"/>
      <c r="U18" s="15"/>
      <c r="V18" s="15"/>
      <c r="W18" s="15"/>
      <c r="X18" s="15"/>
      <c r="Y18" s="15"/>
      <c r="Z18" s="15"/>
    </row>
    <row r="19" ht="60.75" customHeight="1">
      <c r="A19" s="42"/>
      <c r="B19" s="42"/>
      <c r="C19" s="37" t="s">
        <v>101</v>
      </c>
      <c r="D19" s="69" t="s">
        <v>389</v>
      </c>
      <c r="E19" s="69" t="s">
        <v>390</v>
      </c>
      <c r="F19" s="38" t="s">
        <v>391</v>
      </c>
      <c r="G19" s="38">
        <v>3.0001</v>
      </c>
      <c r="H19" s="39">
        <v>3.0</v>
      </c>
      <c r="I19" s="249" t="s">
        <v>392</v>
      </c>
      <c r="J19" s="15"/>
      <c r="K19" s="15"/>
      <c r="L19" s="15"/>
      <c r="M19" s="15"/>
      <c r="N19" s="15"/>
      <c r="O19" s="15"/>
      <c r="P19" s="15"/>
      <c r="Q19" s="15"/>
      <c r="R19" s="15"/>
      <c r="S19" s="15"/>
      <c r="T19" s="15"/>
      <c r="U19" s="15"/>
      <c r="V19" s="15"/>
      <c r="W19" s="15"/>
      <c r="X19" s="15"/>
      <c r="Y19" s="15"/>
      <c r="Z19" s="15"/>
    </row>
    <row r="20" ht="115.5" customHeight="1">
      <c r="A20" s="73"/>
      <c r="B20" s="73"/>
      <c r="C20" s="49" t="s">
        <v>105</v>
      </c>
      <c r="D20" s="51" t="s">
        <v>393</v>
      </c>
      <c r="E20" s="51" t="s">
        <v>394</v>
      </c>
      <c r="F20" s="50" t="s">
        <v>395</v>
      </c>
      <c r="G20" s="50" t="s">
        <v>396</v>
      </c>
      <c r="H20" s="52">
        <v>4.0</v>
      </c>
      <c r="I20" s="251" t="s">
        <v>397</v>
      </c>
      <c r="J20" s="15"/>
      <c r="K20" s="15"/>
      <c r="L20" s="15"/>
      <c r="M20" s="15"/>
      <c r="N20" s="15"/>
      <c r="O20" s="15"/>
      <c r="P20" s="15"/>
      <c r="Q20" s="15"/>
      <c r="R20" s="15"/>
      <c r="S20" s="15"/>
      <c r="T20" s="15"/>
      <c r="U20" s="15"/>
      <c r="V20" s="15"/>
      <c r="W20" s="15"/>
      <c r="X20" s="15"/>
      <c r="Y20" s="15"/>
      <c r="Z20" s="15"/>
    </row>
    <row r="21" ht="37.5" customHeight="1">
      <c r="A21" s="75" t="s">
        <v>398</v>
      </c>
      <c r="B21" s="23"/>
      <c r="C21" s="23"/>
      <c r="D21" s="23"/>
      <c r="E21" s="23"/>
      <c r="F21" s="23"/>
      <c r="G21" s="256"/>
      <c r="H21" s="257" t="s">
        <v>39</v>
      </c>
      <c r="I21" s="17"/>
      <c r="J21" s="15"/>
      <c r="K21" s="15"/>
      <c r="L21" s="15"/>
      <c r="M21" s="15"/>
      <c r="N21" s="15"/>
      <c r="O21" s="15"/>
      <c r="P21" s="15"/>
      <c r="Q21" s="15"/>
      <c r="R21" s="15"/>
      <c r="S21" s="15"/>
      <c r="T21" s="15"/>
      <c r="U21" s="15"/>
      <c r="V21" s="15"/>
      <c r="W21" s="15"/>
      <c r="X21" s="15"/>
      <c r="Y21" s="15"/>
      <c r="Z21" s="15"/>
    </row>
    <row r="22" ht="19.5" customHeight="1">
      <c r="A22" s="258" t="s">
        <v>40</v>
      </c>
      <c r="B22" s="259" t="s">
        <v>41</v>
      </c>
      <c r="C22" s="259" t="s">
        <v>42</v>
      </c>
      <c r="D22" s="259">
        <v>1.0</v>
      </c>
      <c r="E22" s="259">
        <v>2.0</v>
      </c>
      <c r="F22" s="259">
        <v>3.0</v>
      </c>
      <c r="G22" s="259">
        <v>4.0</v>
      </c>
      <c r="H22" s="259" t="s">
        <v>333</v>
      </c>
      <c r="I22" s="260" t="s">
        <v>12</v>
      </c>
      <c r="J22" s="15"/>
      <c r="K22" s="15"/>
      <c r="L22" s="15"/>
      <c r="M22" s="15"/>
      <c r="N22" s="15"/>
      <c r="O22" s="15"/>
      <c r="P22" s="15"/>
      <c r="Q22" s="15"/>
      <c r="R22" s="15"/>
      <c r="S22" s="15"/>
      <c r="T22" s="15"/>
      <c r="U22" s="15"/>
      <c r="V22" s="15"/>
      <c r="W22" s="15"/>
      <c r="X22" s="15"/>
      <c r="Y22" s="15"/>
      <c r="Z22" s="15"/>
    </row>
    <row r="23" ht="15.75" customHeight="1">
      <c r="A23" s="134">
        <v>2.1</v>
      </c>
      <c r="B23" s="134" t="s">
        <v>111</v>
      </c>
      <c r="C23" s="134" t="s">
        <v>112</v>
      </c>
      <c r="D23" s="261"/>
      <c r="E23" s="261"/>
      <c r="F23" s="261"/>
      <c r="G23" s="262" t="s">
        <v>399</v>
      </c>
      <c r="H23" s="263"/>
      <c r="I23" s="264" t="s">
        <v>400</v>
      </c>
      <c r="J23" s="15"/>
      <c r="K23" s="15"/>
      <c r="L23" s="15"/>
      <c r="M23" s="15"/>
      <c r="N23" s="15"/>
      <c r="O23" s="15"/>
      <c r="P23" s="15"/>
      <c r="Q23" s="15"/>
      <c r="R23" s="15"/>
      <c r="S23" s="15"/>
      <c r="T23" s="15"/>
      <c r="U23" s="15"/>
      <c r="V23" s="15"/>
      <c r="W23" s="15"/>
      <c r="X23" s="15"/>
      <c r="Y23" s="15"/>
      <c r="Z23" s="15"/>
    </row>
    <row r="24" ht="142.5" customHeight="1">
      <c r="A24" s="48"/>
      <c r="B24" s="48"/>
      <c r="C24" s="73"/>
      <c r="D24" s="50" t="s">
        <v>401</v>
      </c>
      <c r="E24" s="51" t="s">
        <v>402</v>
      </c>
      <c r="F24" s="51" t="s">
        <v>403</v>
      </c>
      <c r="G24" s="51" t="s">
        <v>404</v>
      </c>
      <c r="H24" s="52">
        <v>3.0</v>
      </c>
      <c r="I24" s="73"/>
      <c r="J24" s="15"/>
      <c r="K24" s="15"/>
      <c r="L24" s="15"/>
      <c r="M24" s="15"/>
      <c r="N24" s="15"/>
      <c r="O24" s="15"/>
      <c r="P24" s="15"/>
      <c r="Q24" s="15"/>
      <c r="R24" s="15"/>
      <c r="S24" s="15"/>
      <c r="T24" s="15"/>
      <c r="U24" s="15"/>
      <c r="V24" s="15"/>
      <c r="W24" s="15"/>
      <c r="X24" s="15"/>
      <c r="Y24" s="15"/>
      <c r="Z24" s="15"/>
    </row>
    <row r="25" ht="13.5" customHeight="1">
      <c r="A25" s="54">
        <v>2.2</v>
      </c>
      <c r="B25" s="54" t="s">
        <v>117</v>
      </c>
      <c r="C25" s="56"/>
      <c r="D25" s="56"/>
      <c r="E25" s="56"/>
      <c r="F25" s="56"/>
      <c r="G25" s="56"/>
      <c r="H25" s="57"/>
      <c r="I25" s="57"/>
      <c r="J25" s="15"/>
      <c r="K25" s="15"/>
      <c r="L25" s="15"/>
      <c r="M25" s="15"/>
      <c r="N25" s="15"/>
      <c r="O25" s="15"/>
      <c r="P25" s="15"/>
      <c r="Q25" s="15"/>
      <c r="R25" s="15"/>
      <c r="S25" s="15"/>
      <c r="T25" s="15"/>
      <c r="U25" s="15"/>
      <c r="V25" s="15"/>
      <c r="W25" s="15"/>
      <c r="X25" s="15"/>
      <c r="Y25" s="15"/>
      <c r="Z25" s="15"/>
    </row>
    <row r="26" ht="159.75" customHeight="1">
      <c r="A26" s="42"/>
      <c r="B26" s="42"/>
      <c r="C26" s="37" t="s">
        <v>405</v>
      </c>
      <c r="D26" s="38" t="s">
        <v>406</v>
      </c>
      <c r="E26" s="38" t="s">
        <v>407</v>
      </c>
      <c r="F26" s="38" t="s">
        <v>408</v>
      </c>
      <c r="G26" s="38">
        <v>3.0001</v>
      </c>
      <c r="H26" s="39">
        <v>3.0</v>
      </c>
      <c r="I26" s="265" t="s">
        <v>409</v>
      </c>
      <c r="J26" s="15"/>
      <c r="K26" s="15"/>
      <c r="L26" s="15"/>
      <c r="M26" s="15"/>
      <c r="N26" s="15"/>
      <c r="O26" s="15"/>
      <c r="P26" s="15"/>
      <c r="Q26" s="15"/>
      <c r="R26" s="15"/>
      <c r="S26" s="15"/>
      <c r="T26" s="15"/>
      <c r="U26" s="15"/>
      <c r="V26" s="15"/>
      <c r="W26" s="15"/>
      <c r="X26" s="15"/>
      <c r="Y26" s="15"/>
      <c r="Z26" s="15"/>
    </row>
    <row r="27" ht="59.25" customHeight="1">
      <c r="A27" s="42"/>
      <c r="B27" s="42"/>
      <c r="C27" s="60" t="s">
        <v>122</v>
      </c>
      <c r="D27" s="44" t="s">
        <v>410</v>
      </c>
      <c r="E27" s="44" t="s">
        <v>411</v>
      </c>
      <c r="F27" s="44" t="s">
        <v>412</v>
      </c>
      <c r="G27" s="44">
        <v>3.0001</v>
      </c>
      <c r="H27" s="45">
        <v>3.0</v>
      </c>
      <c r="I27" s="252" t="s">
        <v>413</v>
      </c>
      <c r="J27" s="15"/>
      <c r="K27" s="15"/>
      <c r="L27" s="15"/>
      <c r="M27" s="15"/>
      <c r="N27" s="15"/>
      <c r="O27" s="15"/>
      <c r="P27" s="15"/>
      <c r="Q27" s="15"/>
      <c r="R27" s="15"/>
      <c r="S27" s="15"/>
      <c r="T27" s="15"/>
      <c r="U27" s="15"/>
      <c r="V27" s="15"/>
      <c r="W27" s="15"/>
      <c r="X27" s="15"/>
      <c r="Y27" s="15"/>
      <c r="Z27" s="15"/>
    </row>
    <row r="28" ht="237.75" customHeight="1">
      <c r="A28" s="42"/>
      <c r="B28" s="42"/>
      <c r="C28" s="60" t="s">
        <v>126</v>
      </c>
      <c r="D28" s="44" t="s">
        <v>414</v>
      </c>
      <c r="E28" s="44" t="s">
        <v>415</v>
      </c>
      <c r="F28" s="44" t="s">
        <v>416</v>
      </c>
      <c r="G28" s="44">
        <v>3.0001</v>
      </c>
      <c r="H28" s="45">
        <v>3.0</v>
      </c>
      <c r="I28" s="252" t="s">
        <v>417</v>
      </c>
      <c r="J28" s="15"/>
      <c r="K28" s="15"/>
      <c r="L28" s="15"/>
      <c r="M28" s="15"/>
      <c r="N28" s="15"/>
      <c r="O28" s="15"/>
      <c r="P28" s="15"/>
      <c r="Q28" s="15"/>
      <c r="R28" s="15"/>
      <c r="S28" s="15"/>
      <c r="T28" s="15"/>
      <c r="U28" s="15"/>
      <c r="V28" s="15"/>
      <c r="W28" s="15"/>
      <c r="X28" s="15"/>
      <c r="Y28" s="15"/>
      <c r="Z28" s="15"/>
    </row>
    <row r="29" ht="189.0" customHeight="1">
      <c r="A29" s="42"/>
      <c r="B29" s="42"/>
      <c r="C29" s="60" t="s">
        <v>130</v>
      </c>
      <c r="D29" s="44" t="s">
        <v>418</v>
      </c>
      <c r="E29" s="44" t="s">
        <v>419</v>
      </c>
      <c r="F29" s="44" t="s">
        <v>420</v>
      </c>
      <c r="G29" s="61" t="s">
        <v>421</v>
      </c>
      <c r="H29" s="45">
        <v>4.0</v>
      </c>
      <c r="I29" s="252" t="s">
        <v>422</v>
      </c>
      <c r="J29" s="15"/>
      <c r="K29" s="15"/>
      <c r="L29" s="15"/>
      <c r="M29" s="15"/>
      <c r="N29" s="15"/>
      <c r="O29" s="15"/>
      <c r="P29" s="15"/>
      <c r="Q29" s="15"/>
      <c r="R29" s="15"/>
      <c r="S29" s="15"/>
      <c r="T29" s="15"/>
      <c r="U29" s="15"/>
      <c r="V29" s="15"/>
      <c r="W29" s="15"/>
      <c r="X29" s="15"/>
      <c r="Y29" s="15"/>
      <c r="Z29" s="15"/>
    </row>
    <row r="30" ht="137.25" customHeight="1">
      <c r="A30" s="42"/>
      <c r="B30" s="42"/>
      <c r="C30" s="60" t="s">
        <v>135</v>
      </c>
      <c r="D30" s="44" t="s">
        <v>423</v>
      </c>
      <c r="E30" s="44" t="s">
        <v>424</v>
      </c>
      <c r="F30" s="44" t="s">
        <v>425</v>
      </c>
      <c r="G30" s="44">
        <v>3.0001</v>
      </c>
      <c r="H30" s="45">
        <v>3.0</v>
      </c>
      <c r="I30" s="252" t="s">
        <v>426</v>
      </c>
      <c r="J30" s="15"/>
      <c r="K30" s="15"/>
      <c r="L30" s="15"/>
      <c r="M30" s="15"/>
      <c r="N30" s="15"/>
      <c r="O30" s="15"/>
      <c r="P30" s="15"/>
      <c r="Q30" s="15"/>
      <c r="R30" s="15"/>
      <c r="S30" s="15"/>
      <c r="T30" s="15"/>
      <c r="U30" s="15"/>
      <c r="V30" s="15"/>
      <c r="W30" s="15"/>
      <c r="X30" s="15"/>
      <c r="Y30" s="15"/>
      <c r="Z30" s="15"/>
    </row>
    <row r="31" ht="156.75" customHeight="1">
      <c r="A31" s="42"/>
      <c r="B31" s="42"/>
      <c r="C31" s="60" t="s">
        <v>427</v>
      </c>
      <c r="D31" s="44" t="s">
        <v>428</v>
      </c>
      <c r="E31" s="44" t="s">
        <v>429</v>
      </c>
      <c r="F31" s="44" t="s">
        <v>430</v>
      </c>
      <c r="G31" s="44">
        <v>3.0001</v>
      </c>
      <c r="H31" s="45">
        <v>3.0</v>
      </c>
      <c r="I31" s="252" t="s">
        <v>431</v>
      </c>
      <c r="J31" s="15"/>
      <c r="K31" s="15"/>
      <c r="L31" s="15"/>
      <c r="M31" s="15"/>
      <c r="N31" s="15"/>
      <c r="O31" s="15"/>
      <c r="P31" s="15"/>
      <c r="Q31" s="15"/>
      <c r="R31" s="15"/>
      <c r="S31" s="15"/>
      <c r="T31" s="15"/>
      <c r="U31" s="15"/>
      <c r="V31" s="15"/>
      <c r="W31" s="15"/>
      <c r="X31" s="15"/>
      <c r="Y31" s="15"/>
      <c r="Z31" s="15"/>
    </row>
    <row r="32" ht="163.5" customHeight="1">
      <c r="A32" s="48"/>
      <c r="B32" s="48"/>
      <c r="C32" s="49" t="s">
        <v>432</v>
      </c>
      <c r="D32" s="50" t="s">
        <v>433</v>
      </c>
      <c r="E32" s="50" t="s">
        <v>434</v>
      </c>
      <c r="F32" s="50" t="s">
        <v>435</v>
      </c>
      <c r="G32" s="50">
        <v>3.0001</v>
      </c>
      <c r="H32" s="52">
        <v>3.0</v>
      </c>
      <c r="I32" s="266" t="s">
        <v>436</v>
      </c>
      <c r="J32" s="26"/>
      <c r="K32" s="33"/>
      <c r="L32" s="33"/>
      <c r="M32" s="33"/>
      <c r="N32" s="33"/>
      <c r="O32" s="33"/>
      <c r="P32" s="33"/>
      <c r="Q32" s="33"/>
      <c r="R32" s="33"/>
      <c r="S32" s="33"/>
      <c r="T32" s="33"/>
      <c r="U32" s="33"/>
      <c r="V32" s="33"/>
      <c r="W32" s="33"/>
      <c r="X32" s="33"/>
      <c r="Y32" s="33"/>
      <c r="Z32" s="33"/>
    </row>
    <row r="33" ht="13.5" customHeight="1">
      <c r="A33" s="54">
        <v>2.3</v>
      </c>
      <c r="B33" s="54" t="s">
        <v>437</v>
      </c>
      <c r="C33" s="55"/>
      <c r="D33" s="56"/>
      <c r="E33" s="56"/>
      <c r="F33" s="56"/>
      <c r="G33" s="56"/>
      <c r="H33" s="57"/>
      <c r="I33" s="267"/>
      <c r="J33" s="26"/>
      <c r="K33" s="33"/>
      <c r="L33" s="33"/>
      <c r="M33" s="33"/>
      <c r="N33" s="33"/>
      <c r="O33" s="33"/>
      <c r="P33" s="33"/>
      <c r="Q33" s="33"/>
      <c r="R33" s="33"/>
      <c r="S33" s="33"/>
      <c r="T33" s="33"/>
      <c r="U33" s="33"/>
      <c r="V33" s="33"/>
      <c r="W33" s="33"/>
      <c r="X33" s="33"/>
      <c r="Y33" s="33"/>
      <c r="Z33" s="33"/>
    </row>
    <row r="34" ht="167.25" customHeight="1">
      <c r="A34" s="42"/>
      <c r="B34" s="42"/>
      <c r="C34" s="37" t="s">
        <v>438</v>
      </c>
      <c r="D34" s="38" t="s">
        <v>439</v>
      </c>
      <c r="E34" s="38" t="s">
        <v>440</v>
      </c>
      <c r="F34" s="38" t="s">
        <v>441</v>
      </c>
      <c r="G34" s="38">
        <v>3.0001</v>
      </c>
      <c r="H34" s="39">
        <v>3.0</v>
      </c>
      <c r="I34" s="265" t="s">
        <v>442</v>
      </c>
      <c r="J34" s="95"/>
      <c r="K34" s="15"/>
      <c r="L34" s="15"/>
      <c r="M34" s="15"/>
      <c r="N34" s="15"/>
      <c r="O34" s="15"/>
      <c r="P34" s="15"/>
      <c r="Q34" s="15"/>
      <c r="R34" s="15"/>
      <c r="S34" s="15"/>
      <c r="T34" s="15"/>
      <c r="U34" s="15"/>
      <c r="V34" s="15"/>
      <c r="W34" s="15"/>
      <c r="X34" s="15"/>
      <c r="Y34" s="15"/>
      <c r="Z34" s="15"/>
    </row>
    <row r="35" ht="133.5" customHeight="1">
      <c r="A35" s="48"/>
      <c r="B35" s="48"/>
      <c r="C35" s="49" t="s">
        <v>443</v>
      </c>
      <c r="D35" s="50" t="s">
        <v>444</v>
      </c>
      <c r="E35" s="50" t="s">
        <v>445</v>
      </c>
      <c r="F35" s="50" t="s">
        <v>446</v>
      </c>
      <c r="G35" s="50">
        <v>3.0001</v>
      </c>
      <c r="H35" s="52">
        <v>3.0</v>
      </c>
      <c r="I35" s="266" t="s">
        <v>447</v>
      </c>
      <c r="J35" s="15"/>
      <c r="K35" s="15"/>
      <c r="L35" s="15"/>
      <c r="M35" s="15"/>
      <c r="N35" s="15"/>
      <c r="O35" s="15"/>
      <c r="P35" s="15"/>
      <c r="Q35" s="15"/>
      <c r="R35" s="15"/>
      <c r="S35" s="15"/>
      <c r="T35" s="15"/>
      <c r="U35" s="15"/>
      <c r="V35" s="15"/>
      <c r="W35" s="15"/>
      <c r="X35" s="15"/>
      <c r="Y35" s="15"/>
      <c r="Z35" s="15"/>
    </row>
    <row r="36" ht="13.5" customHeight="1">
      <c r="A36" s="54">
        <v>2.4</v>
      </c>
      <c r="B36" s="54" t="s">
        <v>156</v>
      </c>
      <c r="C36" s="55"/>
      <c r="D36" s="56"/>
      <c r="E36" s="56"/>
      <c r="F36" s="56"/>
      <c r="G36" s="56"/>
      <c r="H36" s="57"/>
      <c r="I36" s="57"/>
      <c r="J36" s="15"/>
      <c r="K36" s="15"/>
      <c r="L36" s="15"/>
      <c r="M36" s="15"/>
      <c r="N36" s="15"/>
      <c r="O36" s="15"/>
      <c r="P36" s="15"/>
      <c r="Q36" s="15"/>
      <c r="R36" s="15"/>
      <c r="S36" s="15"/>
      <c r="T36" s="15"/>
      <c r="U36" s="15"/>
      <c r="V36" s="15"/>
      <c r="W36" s="15"/>
      <c r="X36" s="15"/>
      <c r="Y36" s="15"/>
      <c r="Z36" s="15"/>
    </row>
    <row r="37" ht="161.25" customHeight="1">
      <c r="A37" s="42"/>
      <c r="B37" s="42"/>
      <c r="C37" s="37" t="s">
        <v>157</v>
      </c>
      <c r="D37" s="38" t="s">
        <v>448</v>
      </c>
      <c r="E37" s="38" t="s">
        <v>449</v>
      </c>
      <c r="F37" s="38" t="s">
        <v>450</v>
      </c>
      <c r="G37" s="38">
        <v>3.0001</v>
      </c>
      <c r="H37" s="39">
        <v>3.0</v>
      </c>
      <c r="I37" s="265" t="s">
        <v>451</v>
      </c>
      <c r="J37" s="15"/>
      <c r="K37" s="15"/>
      <c r="L37" s="15"/>
      <c r="M37" s="15"/>
      <c r="N37" s="15"/>
      <c r="O37" s="15"/>
      <c r="P37" s="15"/>
      <c r="Q37" s="15"/>
      <c r="R37" s="15"/>
      <c r="S37" s="15"/>
      <c r="T37" s="15"/>
      <c r="U37" s="15"/>
      <c r="V37" s="15"/>
      <c r="W37" s="15"/>
      <c r="X37" s="15"/>
      <c r="Y37" s="15"/>
      <c r="Z37" s="15"/>
    </row>
    <row r="38" ht="178.5" customHeight="1">
      <c r="A38" s="73"/>
      <c r="B38" s="73"/>
      <c r="C38" s="49" t="s">
        <v>161</v>
      </c>
      <c r="D38" s="50" t="s">
        <v>452</v>
      </c>
      <c r="E38" s="50" t="s">
        <v>453</v>
      </c>
      <c r="F38" s="50" t="s">
        <v>454</v>
      </c>
      <c r="G38" s="50">
        <v>3.0001</v>
      </c>
      <c r="H38" s="52">
        <v>3.0</v>
      </c>
      <c r="I38" s="266" t="s">
        <v>455</v>
      </c>
      <c r="J38" s="15"/>
      <c r="K38" s="15"/>
      <c r="L38" s="15"/>
      <c r="M38" s="15"/>
      <c r="N38" s="15"/>
      <c r="O38" s="15"/>
      <c r="P38" s="15"/>
      <c r="Q38" s="15"/>
      <c r="R38" s="15"/>
      <c r="S38" s="15"/>
      <c r="T38" s="15"/>
      <c r="U38" s="15"/>
      <c r="V38" s="15"/>
      <c r="W38" s="15"/>
      <c r="X38" s="15"/>
      <c r="Y38" s="15"/>
      <c r="Z38" s="15"/>
    </row>
    <row r="39" ht="37.5" customHeight="1">
      <c r="A39" s="268" t="s">
        <v>456</v>
      </c>
      <c r="B39" s="23"/>
      <c r="C39" s="23"/>
      <c r="D39" s="23"/>
      <c r="E39" s="23"/>
      <c r="F39" s="23"/>
      <c r="G39" s="256"/>
      <c r="H39" s="269" t="s">
        <v>39</v>
      </c>
      <c r="I39" s="17"/>
      <c r="J39" s="15"/>
      <c r="K39" s="15"/>
      <c r="L39" s="15"/>
      <c r="M39" s="15"/>
      <c r="N39" s="15"/>
      <c r="O39" s="15"/>
      <c r="P39" s="15"/>
      <c r="Q39" s="15"/>
      <c r="R39" s="15"/>
      <c r="S39" s="15"/>
      <c r="T39" s="15"/>
      <c r="U39" s="15"/>
      <c r="V39" s="15"/>
      <c r="W39" s="15"/>
      <c r="X39" s="15"/>
      <c r="Y39" s="15"/>
      <c r="Z39" s="15"/>
    </row>
    <row r="40" ht="18.0" customHeight="1">
      <c r="A40" s="270" t="s">
        <v>40</v>
      </c>
      <c r="B40" s="270" t="s">
        <v>41</v>
      </c>
      <c r="C40" s="101" t="s">
        <v>42</v>
      </c>
      <c r="D40" s="101">
        <v>1.0</v>
      </c>
      <c r="E40" s="101">
        <v>2.0</v>
      </c>
      <c r="F40" s="101">
        <v>3.0</v>
      </c>
      <c r="G40" s="101">
        <v>4.0</v>
      </c>
      <c r="H40" s="101" t="s">
        <v>333</v>
      </c>
      <c r="I40" s="271" t="s">
        <v>12</v>
      </c>
      <c r="J40" s="15"/>
      <c r="K40" s="15"/>
      <c r="L40" s="15"/>
      <c r="M40" s="15"/>
      <c r="N40" s="15"/>
      <c r="O40" s="15"/>
      <c r="P40" s="15"/>
      <c r="Q40" s="15"/>
      <c r="R40" s="15"/>
      <c r="S40" s="15"/>
      <c r="T40" s="15"/>
      <c r="U40" s="15"/>
      <c r="V40" s="15"/>
      <c r="W40" s="15"/>
      <c r="X40" s="15"/>
      <c r="Y40" s="15"/>
      <c r="Z40" s="15"/>
    </row>
    <row r="41" ht="13.5" customHeight="1">
      <c r="A41" s="36">
        <v>3.1</v>
      </c>
      <c r="B41" s="36" t="s">
        <v>166</v>
      </c>
      <c r="C41" s="103" t="s">
        <v>457</v>
      </c>
      <c r="D41" s="272"/>
      <c r="E41" s="272"/>
      <c r="F41" s="272"/>
      <c r="G41" s="272"/>
      <c r="H41" s="272"/>
      <c r="I41" s="104" t="s">
        <v>458</v>
      </c>
      <c r="J41" s="15"/>
      <c r="K41" s="15"/>
      <c r="L41" s="15"/>
      <c r="M41" s="15"/>
      <c r="N41" s="15"/>
      <c r="O41" s="15"/>
      <c r="P41" s="15"/>
      <c r="Q41" s="15"/>
      <c r="R41" s="15"/>
      <c r="S41" s="15"/>
      <c r="T41" s="15"/>
      <c r="U41" s="15"/>
      <c r="V41" s="15"/>
      <c r="W41" s="15"/>
      <c r="X41" s="15"/>
      <c r="Y41" s="15"/>
      <c r="Z41" s="15"/>
    </row>
    <row r="42" ht="55.5" customHeight="1">
      <c r="A42" s="48"/>
      <c r="B42" s="48"/>
      <c r="C42" s="73"/>
      <c r="D42" s="50" t="s">
        <v>459</v>
      </c>
      <c r="E42" s="50" t="s">
        <v>460</v>
      </c>
      <c r="F42" s="50" t="s">
        <v>461</v>
      </c>
      <c r="G42" s="50">
        <v>3.0001</v>
      </c>
      <c r="H42" s="52">
        <v>3.0</v>
      </c>
      <c r="I42" s="73"/>
      <c r="J42" s="15"/>
      <c r="K42" s="15"/>
      <c r="L42" s="15"/>
      <c r="M42" s="15"/>
      <c r="N42" s="15"/>
      <c r="O42" s="15"/>
      <c r="P42" s="15"/>
      <c r="Q42" s="15"/>
      <c r="R42" s="15"/>
      <c r="S42" s="15"/>
      <c r="T42" s="15"/>
      <c r="U42" s="15"/>
      <c r="V42" s="15"/>
      <c r="W42" s="15"/>
      <c r="X42" s="15"/>
      <c r="Y42" s="15"/>
      <c r="Z42" s="15"/>
    </row>
    <row r="43" ht="12.75" customHeight="1">
      <c r="A43" s="54">
        <v>3.2</v>
      </c>
      <c r="B43" s="111" t="s">
        <v>171</v>
      </c>
      <c r="C43" s="55"/>
      <c r="D43" s="56"/>
      <c r="E43" s="56"/>
      <c r="F43" s="56"/>
      <c r="G43" s="56"/>
      <c r="H43" s="57"/>
      <c r="I43" s="57"/>
      <c r="J43" s="15"/>
      <c r="K43" s="15"/>
      <c r="L43" s="15"/>
      <c r="M43" s="15"/>
      <c r="N43" s="15"/>
      <c r="O43" s="15"/>
      <c r="P43" s="15"/>
      <c r="Q43" s="15"/>
      <c r="R43" s="15"/>
      <c r="S43" s="15"/>
      <c r="T43" s="15"/>
      <c r="U43" s="15"/>
      <c r="V43" s="15"/>
      <c r="W43" s="15"/>
      <c r="X43" s="15"/>
      <c r="Y43" s="15"/>
      <c r="Z43" s="15"/>
    </row>
    <row r="44" ht="183.75" customHeight="1">
      <c r="A44" s="48"/>
      <c r="B44" s="48"/>
      <c r="C44" s="84" t="s">
        <v>172</v>
      </c>
      <c r="D44" s="85" t="s">
        <v>462</v>
      </c>
      <c r="E44" s="85" t="s">
        <v>463</v>
      </c>
      <c r="F44" s="85" t="s">
        <v>464</v>
      </c>
      <c r="G44" s="85">
        <v>3.0001</v>
      </c>
      <c r="H44" s="89">
        <v>3.0</v>
      </c>
      <c r="I44" s="273" t="s">
        <v>465</v>
      </c>
      <c r="J44" s="15"/>
      <c r="K44" s="15"/>
      <c r="L44" s="15"/>
      <c r="M44" s="15"/>
      <c r="N44" s="15"/>
      <c r="O44" s="15"/>
      <c r="P44" s="15"/>
      <c r="Q44" s="15"/>
      <c r="R44" s="15"/>
      <c r="S44" s="15"/>
      <c r="T44" s="15"/>
      <c r="U44" s="15"/>
      <c r="V44" s="15"/>
      <c r="W44" s="15"/>
      <c r="X44" s="15"/>
      <c r="Y44" s="15"/>
      <c r="Z44" s="15"/>
    </row>
    <row r="45" ht="13.5" customHeight="1">
      <c r="A45" s="54">
        <v>3.3</v>
      </c>
      <c r="B45" s="54" t="s">
        <v>176</v>
      </c>
      <c r="C45" s="55"/>
      <c r="D45" s="56"/>
      <c r="E45" s="56"/>
      <c r="F45" s="56"/>
      <c r="G45" s="56"/>
      <c r="H45" s="57"/>
      <c r="I45" s="57"/>
      <c r="J45" s="15"/>
      <c r="K45" s="15"/>
      <c r="L45" s="15"/>
      <c r="M45" s="15"/>
      <c r="N45" s="15"/>
      <c r="O45" s="15"/>
      <c r="P45" s="15"/>
      <c r="Q45" s="15"/>
      <c r="R45" s="15"/>
      <c r="S45" s="15"/>
      <c r="T45" s="15"/>
      <c r="U45" s="15"/>
      <c r="V45" s="15"/>
      <c r="W45" s="15"/>
      <c r="X45" s="15"/>
      <c r="Y45" s="15"/>
      <c r="Z45" s="15"/>
    </row>
    <row r="46" ht="150.75" customHeight="1">
      <c r="A46" s="48"/>
      <c r="B46" s="48"/>
      <c r="C46" s="119" t="s">
        <v>177</v>
      </c>
      <c r="D46" s="85" t="s">
        <v>466</v>
      </c>
      <c r="E46" s="85" t="s">
        <v>467</v>
      </c>
      <c r="F46" s="85" t="s">
        <v>468</v>
      </c>
      <c r="G46" s="85">
        <v>3.0001</v>
      </c>
      <c r="H46" s="89">
        <v>3.0</v>
      </c>
      <c r="I46" s="273" t="s">
        <v>469</v>
      </c>
      <c r="J46" s="15"/>
      <c r="K46" s="15"/>
      <c r="L46" s="15"/>
      <c r="M46" s="15"/>
      <c r="N46" s="15"/>
      <c r="O46" s="15"/>
      <c r="P46" s="15"/>
      <c r="Q46" s="15"/>
      <c r="R46" s="15"/>
      <c r="S46" s="15"/>
      <c r="T46" s="15"/>
      <c r="U46" s="15"/>
      <c r="V46" s="15"/>
      <c r="W46" s="15"/>
      <c r="X46" s="15"/>
      <c r="Y46" s="15"/>
      <c r="Z46" s="15"/>
    </row>
    <row r="47" ht="13.5" customHeight="1">
      <c r="A47" s="54">
        <v>3.4</v>
      </c>
      <c r="B47" s="54" t="s">
        <v>181</v>
      </c>
      <c r="C47" s="55"/>
      <c r="D47" s="56"/>
      <c r="E47" s="56"/>
      <c r="F47" s="56"/>
      <c r="G47" s="56"/>
      <c r="H47" s="57"/>
      <c r="I47" s="57"/>
      <c r="J47" s="15"/>
      <c r="K47" s="15"/>
      <c r="L47" s="15"/>
      <c r="M47" s="15"/>
      <c r="N47" s="15"/>
      <c r="O47" s="15"/>
      <c r="P47" s="15"/>
      <c r="Q47" s="15"/>
      <c r="R47" s="15"/>
      <c r="S47" s="15"/>
      <c r="T47" s="15"/>
      <c r="U47" s="15"/>
      <c r="V47" s="15"/>
      <c r="W47" s="15"/>
      <c r="X47" s="15"/>
      <c r="Y47" s="15"/>
      <c r="Z47" s="15"/>
    </row>
    <row r="48" ht="108.0" customHeight="1">
      <c r="A48" s="42"/>
      <c r="B48" s="42"/>
      <c r="C48" s="37" t="s">
        <v>182</v>
      </c>
      <c r="D48" s="38" t="s">
        <v>470</v>
      </c>
      <c r="E48" s="38" t="s">
        <v>471</v>
      </c>
      <c r="F48" s="38" t="s">
        <v>472</v>
      </c>
      <c r="G48" s="38">
        <v>3.0001</v>
      </c>
      <c r="H48" s="39">
        <v>3.0</v>
      </c>
      <c r="I48" s="249" t="s">
        <v>473</v>
      </c>
      <c r="J48" s="15"/>
      <c r="K48" s="15"/>
      <c r="L48" s="15"/>
      <c r="M48" s="15"/>
      <c r="N48" s="15"/>
      <c r="O48" s="15"/>
      <c r="P48" s="15"/>
      <c r="Q48" s="15"/>
      <c r="R48" s="15"/>
      <c r="S48" s="15"/>
      <c r="T48" s="15"/>
      <c r="U48" s="15"/>
      <c r="V48" s="15"/>
      <c r="W48" s="15"/>
      <c r="X48" s="15"/>
      <c r="Y48" s="15"/>
      <c r="Z48" s="15"/>
    </row>
    <row r="49" ht="87.75" customHeight="1">
      <c r="A49" s="42"/>
      <c r="B49" s="42"/>
      <c r="C49" s="60" t="s">
        <v>186</v>
      </c>
      <c r="D49" s="44" t="s">
        <v>474</v>
      </c>
      <c r="E49" s="44" t="s">
        <v>475</v>
      </c>
      <c r="F49" s="44" t="s">
        <v>476</v>
      </c>
      <c r="G49" s="44">
        <v>3.0001</v>
      </c>
      <c r="H49" s="45">
        <v>3.0</v>
      </c>
      <c r="I49" s="250" t="s">
        <v>477</v>
      </c>
      <c r="J49" s="15"/>
      <c r="K49" s="15"/>
      <c r="L49" s="15"/>
      <c r="M49" s="15"/>
      <c r="N49" s="15"/>
      <c r="O49" s="15"/>
      <c r="P49" s="15"/>
      <c r="Q49" s="15"/>
      <c r="R49" s="15"/>
      <c r="S49" s="15"/>
      <c r="T49" s="15"/>
      <c r="U49" s="15"/>
      <c r="V49" s="15"/>
      <c r="W49" s="15"/>
      <c r="X49" s="15"/>
      <c r="Y49" s="15"/>
      <c r="Z49" s="15"/>
    </row>
    <row r="50" ht="146.25" customHeight="1">
      <c r="A50" s="42"/>
      <c r="B50" s="42"/>
      <c r="C50" s="60" t="s">
        <v>190</v>
      </c>
      <c r="D50" s="44" t="s">
        <v>478</v>
      </c>
      <c r="E50" s="44" t="s">
        <v>479</v>
      </c>
      <c r="F50" s="44" t="s">
        <v>480</v>
      </c>
      <c r="G50" s="44">
        <v>3.0001</v>
      </c>
      <c r="H50" s="45">
        <v>3.0</v>
      </c>
      <c r="I50" s="250" t="s">
        <v>481</v>
      </c>
      <c r="J50" s="15"/>
      <c r="K50" s="15"/>
      <c r="L50" s="15"/>
      <c r="M50" s="15"/>
      <c r="N50" s="15"/>
      <c r="O50" s="15"/>
      <c r="P50" s="15"/>
      <c r="Q50" s="15"/>
      <c r="R50" s="15"/>
      <c r="S50" s="15"/>
      <c r="T50" s="15"/>
      <c r="U50" s="15"/>
      <c r="V50" s="15"/>
      <c r="W50" s="15"/>
      <c r="X50" s="15"/>
      <c r="Y50" s="15"/>
      <c r="Z50" s="15"/>
    </row>
    <row r="51" ht="133.5" customHeight="1">
      <c r="A51" s="48"/>
      <c r="B51" s="48"/>
      <c r="C51" s="49" t="s">
        <v>482</v>
      </c>
      <c r="D51" s="50" t="s">
        <v>483</v>
      </c>
      <c r="E51" s="50" t="s">
        <v>484</v>
      </c>
      <c r="F51" s="50" t="s">
        <v>485</v>
      </c>
      <c r="G51" s="50">
        <v>3.0001</v>
      </c>
      <c r="H51" s="52">
        <v>3.0</v>
      </c>
      <c r="I51" s="251" t="s">
        <v>486</v>
      </c>
      <c r="J51" s="15"/>
      <c r="K51" s="15"/>
      <c r="L51" s="15"/>
      <c r="M51" s="15"/>
      <c r="N51" s="15"/>
      <c r="O51" s="15"/>
      <c r="P51" s="15"/>
      <c r="Q51" s="15"/>
      <c r="R51" s="15"/>
      <c r="S51" s="15"/>
      <c r="T51" s="15"/>
      <c r="U51" s="15"/>
      <c r="V51" s="15"/>
      <c r="W51" s="15"/>
      <c r="X51" s="15"/>
      <c r="Y51" s="15"/>
      <c r="Z51" s="15"/>
    </row>
    <row r="52" ht="13.5" customHeight="1">
      <c r="A52" s="54">
        <v>3.5</v>
      </c>
      <c r="B52" s="54" t="s">
        <v>487</v>
      </c>
      <c r="C52" s="55"/>
      <c r="D52" s="56"/>
      <c r="E52" s="56"/>
      <c r="F52" s="56"/>
      <c r="G52" s="56"/>
      <c r="H52" s="57"/>
      <c r="I52" s="57"/>
      <c r="J52" s="15"/>
      <c r="K52" s="15"/>
      <c r="L52" s="15"/>
      <c r="M52" s="15"/>
      <c r="N52" s="15"/>
      <c r="O52" s="15"/>
      <c r="P52" s="15"/>
      <c r="Q52" s="15"/>
      <c r="R52" s="15"/>
      <c r="S52" s="15"/>
      <c r="T52" s="15"/>
      <c r="U52" s="15"/>
      <c r="V52" s="15"/>
      <c r="W52" s="15"/>
      <c r="X52" s="15"/>
      <c r="Y52" s="15"/>
      <c r="Z52" s="15"/>
    </row>
    <row r="53" ht="85.5" customHeight="1">
      <c r="A53" s="42"/>
      <c r="B53" s="42"/>
      <c r="C53" s="37" t="s">
        <v>199</v>
      </c>
      <c r="D53" s="38" t="s">
        <v>488</v>
      </c>
      <c r="E53" s="38" t="s">
        <v>489</v>
      </c>
      <c r="F53" s="38" t="s">
        <v>490</v>
      </c>
      <c r="G53" s="38">
        <v>3.0001</v>
      </c>
      <c r="H53" s="39">
        <v>3.0</v>
      </c>
      <c r="I53" s="249" t="s">
        <v>491</v>
      </c>
      <c r="J53" s="15"/>
      <c r="K53" s="15"/>
      <c r="L53" s="15"/>
      <c r="M53" s="15"/>
      <c r="N53" s="15"/>
      <c r="O53" s="15"/>
      <c r="P53" s="15"/>
      <c r="Q53" s="15"/>
      <c r="R53" s="15"/>
      <c r="S53" s="15"/>
      <c r="T53" s="15"/>
      <c r="U53" s="15"/>
      <c r="V53" s="15"/>
      <c r="W53" s="15"/>
      <c r="X53" s="15"/>
      <c r="Y53" s="15"/>
      <c r="Z53" s="15"/>
    </row>
    <row r="54" ht="95.25" customHeight="1">
      <c r="A54" s="42"/>
      <c r="B54" s="42"/>
      <c r="C54" s="60" t="s">
        <v>203</v>
      </c>
      <c r="D54" s="44" t="s">
        <v>492</v>
      </c>
      <c r="E54" s="44" t="s">
        <v>493</v>
      </c>
      <c r="F54" s="44" t="s">
        <v>494</v>
      </c>
      <c r="G54" s="44">
        <v>3.0001</v>
      </c>
      <c r="H54" s="45">
        <v>3.0</v>
      </c>
      <c r="I54" s="250" t="s">
        <v>495</v>
      </c>
      <c r="J54" s="15"/>
      <c r="K54" s="15"/>
      <c r="L54" s="15"/>
      <c r="M54" s="15"/>
      <c r="N54" s="15"/>
      <c r="O54" s="15"/>
      <c r="P54" s="15"/>
      <c r="Q54" s="15"/>
      <c r="R54" s="15"/>
      <c r="S54" s="15"/>
      <c r="T54" s="15"/>
      <c r="U54" s="15"/>
      <c r="V54" s="15"/>
      <c r="W54" s="15"/>
      <c r="X54" s="15"/>
      <c r="Y54" s="15"/>
      <c r="Z54" s="15"/>
    </row>
    <row r="55" ht="120.75" customHeight="1">
      <c r="A55" s="42"/>
      <c r="B55" s="42"/>
      <c r="C55" s="60" t="s">
        <v>207</v>
      </c>
      <c r="D55" s="44" t="s">
        <v>496</v>
      </c>
      <c r="E55" s="44" t="s">
        <v>497</v>
      </c>
      <c r="F55" s="44" t="s">
        <v>498</v>
      </c>
      <c r="G55" s="44">
        <v>3.0001</v>
      </c>
      <c r="H55" s="45">
        <v>3.0</v>
      </c>
      <c r="I55" s="250" t="s">
        <v>499</v>
      </c>
      <c r="J55" s="15"/>
      <c r="K55" s="15"/>
      <c r="L55" s="15"/>
      <c r="M55" s="15"/>
      <c r="N55" s="15"/>
      <c r="O55" s="15"/>
      <c r="P55" s="15"/>
      <c r="Q55" s="15"/>
      <c r="R55" s="15"/>
      <c r="S55" s="15"/>
      <c r="T55" s="15"/>
      <c r="U55" s="15"/>
      <c r="V55" s="15"/>
      <c r="W55" s="15"/>
      <c r="X55" s="15"/>
      <c r="Y55" s="15"/>
      <c r="Z55" s="15"/>
    </row>
    <row r="56" ht="92.25" customHeight="1">
      <c r="A56" s="42"/>
      <c r="B56" s="42"/>
      <c r="C56" s="60" t="s">
        <v>211</v>
      </c>
      <c r="D56" s="44" t="s">
        <v>500</v>
      </c>
      <c r="E56" s="44" t="s">
        <v>501</v>
      </c>
      <c r="F56" s="44" t="s">
        <v>502</v>
      </c>
      <c r="G56" s="44">
        <v>3.0001</v>
      </c>
      <c r="H56" s="45">
        <v>3.0</v>
      </c>
      <c r="I56" s="250" t="s">
        <v>503</v>
      </c>
      <c r="J56" s="15"/>
      <c r="K56" s="15"/>
      <c r="L56" s="15"/>
      <c r="M56" s="15"/>
      <c r="N56" s="15"/>
      <c r="O56" s="15"/>
      <c r="P56" s="15"/>
      <c r="Q56" s="15"/>
      <c r="R56" s="15"/>
      <c r="S56" s="15"/>
      <c r="T56" s="15"/>
      <c r="U56" s="15"/>
      <c r="V56" s="15"/>
      <c r="W56" s="15"/>
      <c r="X56" s="15"/>
      <c r="Y56" s="15"/>
      <c r="Z56" s="15"/>
    </row>
    <row r="57" ht="65.25" customHeight="1">
      <c r="A57" s="42"/>
      <c r="B57" s="42"/>
      <c r="C57" s="60" t="s">
        <v>215</v>
      </c>
      <c r="D57" s="44" t="s">
        <v>504</v>
      </c>
      <c r="E57" s="44" t="s">
        <v>505</v>
      </c>
      <c r="F57" s="44" t="s">
        <v>506</v>
      </c>
      <c r="G57" s="44">
        <v>3.0001</v>
      </c>
      <c r="H57" s="45">
        <v>3.0</v>
      </c>
      <c r="I57" s="250" t="s">
        <v>507</v>
      </c>
      <c r="J57" s="15"/>
      <c r="K57" s="15"/>
      <c r="L57" s="15"/>
      <c r="M57" s="15"/>
      <c r="N57" s="15"/>
      <c r="O57" s="15"/>
      <c r="P57" s="15"/>
      <c r="Q57" s="15"/>
      <c r="R57" s="15"/>
      <c r="S57" s="15"/>
      <c r="T57" s="15"/>
      <c r="U57" s="15"/>
      <c r="V57" s="15"/>
      <c r="W57" s="15"/>
      <c r="X57" s="15"/>
      <c r="Y57" s="15"/>
      <c r="Z57" s="15"/>
    </row>
    <row r="58" ht="59.25" customHeight="1">
      <c r="A58" s="48"/>
      <c r="B58" s="48"/>
      <c r="C58" s="60" t="s">
        <v>219</v>
      </c>
      <c r="D58" s="44" t="s">
        <v>508</v>
      </c>
      <c r="E58" s="44" t="s">
        <v>509</v>
      </c>
      <c r="F58" s="44" t="s">
        <v>510</v>
      </c>
      <c r="G58" s="44">
        <v>3.0001</v>
      </c>
      <c r="H58" s="45">
        <v>3.0</v>
      </c>
      <c r="I58" s="250" t="s">
        <v>511</v>
      </c>
      <c r="J58" s="15"/>
      <c r="K58" s="15"/>
      <c r="L58" s="15"/>
      <c r="M58" s="15"/>
      <c r="N58" s="15"/>
      <c r="O58" s="15"/>
      <c r="P58" s="15"/>
      <c r="Q58" s="15"/>
      <c r="R58" s="15"/>
      <c r="S58" s="15"/>
      <c r="T58" s="15"/>
      <c r="U58" s="15"/>
      <c r="V58" s="15"/>
      <c r="W58" s="15"/>
      <c r="X58" s="15"/>
      <c r="Y58" s="15"/>
      <c r="Z58" s="15"/>
    </row>
    <row r="59" ht="37.5" customHeight="1">
      <c r="A59" s="124" t="s">
        <v>512</v>
      </c>
      <c r="B59" s="125"/>
      <c r="C59" s="125"/>
      <c r="D59" s="125"/>
      <c r="E59" s="125"/>
      <c r="F59" s="125"/>
      <c r="G59" s="274"/>
      <c r="H59" s="124" t="s">
        <v>39</v>
      </c>
      <c r="I59" s="274"/>
      <c r="J59" s="15"/>
      <c r="K59" s="15"/>
      <c r="L59" s="15"/>
      <c r="M59" s="15"/>
      <c r="N59" s="15"/>
      <c r="O59" s="15"/>
      <c r="P59" s="15"/>
      <c r="Q59" s="15"/>
      <c r="R59" s="15"/>
      <c r="S59" s="15"/>
      <c r="T59" s="15"/>
      <c r="U59" s="15"/>
      <c r="V59" s="15"/>
      <c r="W59" s="15"/>
      <c r="X59" s="15"/>
      <c r="Y59" s="15"/>
      <c r="Z59" s="15"/>
    </row>
    <row r="60" ht="20.25" customHeight="1">
      <c r="A60" s="270" t="s">
        <v>40</v>
      </c>
      <c r="B60" s="270" t="s">
        <v>41</v>
      </c>
      <c r="C60" s="101" t="s">
        <v>42</v>
      </c>
      <c r="D60" s="101">
        <v>1.0</v>
      </c>
      <c r="E60" s="101">
        <v>2.0</v>
      </c>
      <c r="F60" s="101">
        <v>3.0</v>
      </c>
      <c r="G60" s="101">
        <v>4.0</v>
      </c>
      <c r="H60" s="101" t="s">
        <v>333</v>
      </c>
      <c r="I60" s="271" t="s">
        <v>12</v>
      </c>
      <c r="J60" s="15"/>
      <c r="K60" s="15"/>
      <c r="L60" s="15"/>
      <c r="M60" s="15"/>
      <c r="N60" s="15"/>
      <c r="O60" s="15"/>
      <c r="P60" s="15"/>
      <c r="Q60" s="15"/>
      <c r="R60" s="15"/>
      <c r="S60" s="15"/>
      <c r="T60" s="15"/>
      <c r="U60" s="15"/>
      <c r="V60" s="15"/>
      <c r="W60" s="15"/>
      <c r="X60" s="15"/>
      <c r="Y60" s="15"/>
      <c r="Z60" s="15"/>
    </row>
    <row r="61" ht="15.75" customHeight="1">
      <c r="A61" s="36">
        <v>4.1</v>
      </c>
      <c r="B61" s="36" t="s">
        <v>224</v>
      </c>
      <c r="C61" s="134" t="s">
        <v>225</v>
      </c>
      <c r="D61" s="272"/>
      <c r="E61" s="272"/>
      <c r="F61" s="272"/>
      <c r="G61" s="272"/>
      <c r="H61" s="272"/>
      <c r="I61" s="104" t="s">
        <v>513</v>
      </c>
      <c r="J61" s="15"/>
      <c r="K61" s="15"/>
      <c r="L61" s="15"/>
      <c r="M61" s="15"/>
      <c r="N61" s="15"/>
      <c r="O61" s="15"/>
      <c r="P61" s="15"/>
      <c r="Q61" s="15"/>
      <c r="R61" s="15"/>
      <c r="S61" s="15"/>
      <c r="T61" s="15"/>
      <c r="U61" s="15"/>
      <c r="V61" s="15"/>
      <c r="W61" s="15"/>
      <c r="X61" s="15"/>
      <c r="Y61" s="15"/>
      <c r="Z61" s="15"/>
    </row>
    <row r="62" ht="144.0" customHeight="1">
      <c r="A62" s="42"/>
      <c r="B62" s="42"/>
      <c r="C62" s="48"/>
      <c r="D62" s="44" t="s">
        <v>514</v>
      </c>
      <c r="E62" s="44" t="s">
        <v>515</v>
      </c>
      <c r="F62" s="44" t="s">
        <v>516</v>
      </c>
      <c r="G62" s="44" t="s">
        <v>517</v>
      </c>
      <c r="H62" s="45">
        <v>4.0</v>
      </c>
      <c r="I62" s="48"/>
      <c r="J62" s="15"/>
      <c r="K62" s="15"/>
      <c r="L62" s="15"/>
      <c r="M62" s="15"/>
      <c r="N62" s="15"/>
      <c r="O62" s="15"/>
      <c r="P62" s="15"/>
      <c r="Q62" s="15"/>
      <c r="R62" s="15"/>
      <c r="S62" s="15"/>
      <c r="T62" s="15"/>
      <c r="U62" s="15"/>
      <c r="V62" s="15"/>
      <c r="W62" s="15"/>
      <c r="X62" s="15"/>
      <c r="Y62" s="15"/>
      <c r="Z62" s="15"/>
    </row>
    <row r="63" ht="386.25" customHeight="1">
      <c r="A63" s="42"/>
      <c r="B63" s="42"/>
      <c r="C63" s="60" t="s">
        <v>518</v>
      </c>
      <c r="D63" s="44" t="s">
        <v>519</v>
      </c>
      <c r="E63" s="44" t="s">
        <v>520</v>
      </c>
      <c r="F63" s="44" t="s">
        <v>521</v>
      </c>
      <c r="G63" s="44" t="s">
        <v>522</v>
      </c>
      <c r="H63" s="45">
        <v>4.0</v>
      </c>
      <c r="I63" s="250" t="s">
        <v>523</v>
      </c>
      <c r="J63" s="15"/>
      <c r="K63" s="15"/>
      <c r="L63" s="15"/>
      <c r="M63" s="15"/>
      <c r="N63" s="15"/>
      <c r="O63" s="15"/>
      <c r="P63" s="15"/>
      <c r="Q63" s="15"/>
      <c r="R63" s="15"/>
      <c r="S63" s="15"/>
      <c r="T63" s="15"/>
      <c r="U63" s="15"/>
      <c r="V63" s="15"/>
      <c r="W63" s="15"/>
      <c r="X63" s="15"/>
      <c r="Y63" s="15"/>
      <c r="Z63" s="15"/>
    </row>
    <row r="64" ht="207.75" customHeight="1">
      <c r="A64" s="48"/>
      <c r="B64" s="48"/>
      <c r="C64" s="49" t="s">
        <v>235</v>
      </c>
      <c r="D64" s="50" t="s">
        <v>524</v>
      </c>
      <c r="E64" s="50" t="s">
        <v>525</v>
      </c>
      <c r="F64" s="50" t="s">
        <v>526</v>
      </c>
      <c r="G64" s="50" t="s">
        <v>527</v>
      </c>
      <c r="H64" s="52">
        <v>4.0</v>
      </c>
      <c r="I64" s="251" t="s">
        <v>528</v>
      </c>
      <c r="J64" s="15"/>
      <c r="K64" s="15"/>
      <c r="L64" s="15"/>
      <c r="M64" s="15"/>
      <c r="N64" s="15"/>
      <c r="O64" s="15"/>
      <c r="P64" s="15"/>
      <c r="Q64" s="15"/>
      <c r="R64" s="15"/>
      <c r="S64" s="15"/>
      <c r="T64" s="15"/>
      <c r="U64" s="15"/>
      <c r="V64" s="15"/>
      <c r="W64" s="15"/>
      <c r="X64" s="15"/>
      <c r="Y64" s="15"/>
      <c r="Z64" s="15"/>
    </row>
    <row r="65" ht="13.5" customHeight="1">
      <c r="A65" s="54">
        <v>4.2</v>
      </c>
      <c r="B65" s="54" t="s">
        <v>240</v>
      </c>
      <c r="C65" s="55"/>
      <c r="D65" s="56"/>
      <c r="E65" s="56"/>
      <c r="F65" s="56"/>
      <c r="G65" s="56"/>
      <c r="H65" s="57"/>
      <c r="I65" s="57"/>
      <c r="J65" s="15"/>
      <c r="K65" s="15"/>
      <c r="L65" s="15"/>
      <c r="M65" s="15"/>
      <c r="N65" s="15"/>
      <c r="O65" s="15"/>
      <c r="P65" s="15"/>
      <c r="Q65" s="15"/>
      <c r="R65" s="15"/>
      <c r="S65" s="15"/>
      <c r="T65" s="15"/>
      <c r="U65" s="15"/>
      <c r="V65" s="15"/>
      <c r="W65" s="15"/>
      <c r="X65" s="15"/>
      <c r="Y65" s="15"/>
      <c r="Z65" s="15"/>
    </row>
    <row r="66" ht="123.0" customHeight="1">
      <c r="A66" s="42"/>
      <c r="B66" s="42"/>
      <c r="C66" s="37" t="s">
        <v>241</v>
      </c>
      <c r="D66" s="38" t="s">
        <v>529</v>
      </c>
      <c r="E66" s="38" t="s">
        <v>530</v>
      </c>
      <c r="F66" s="38" t="s">
        <v>531</v>
      </c>
      <c r="G66" s="38">
        <v>3.0001</v>
      </c>
      <c r="H66" s="39">
        <v>3.0</v>
      </c>
      <c r="I66" s="249" t="s">
        <v>532</v>
      </c>
      <c r="J66" s="15"/>
      <c r="K66" s="15"/>
      <c r="L66" s="15"/>
      <c r="M66" s="15"/>
      <c r="N66" s="15"/>
      <c r="O66" s="15"/>
      <c r="P66" s="15"/>
      <c r="Q66" s="15"/>
      <c r="R66" s="15"/>
      <c r="S66" s="15"/>
      <c r="T66" s="15"/>
      <c r="U66" s="15"/>
      <c r="V66" s="15"/>
      <c r="W66" s="15"/>
      <c r="X66" s="15"/>
      <c r="Y66" s="15"/>
      <c r="Z66" s="15"/>
    </row>
    <row r="67" ht="161.25" customHeight="1">
      <c r="A67" s="48"/>
      <c r="B67" s="48"/>
      <c r="C67" s="49" t="s">
        <v>245</v>
      </c>
      <c r="D67" s="50" t="s">
        <v>533</v>
      </c>
      <c r="E67" s="50" t="s">
        <v>534</v>
      </c>
      <c r="F67" s="50" t="s">
        <v>535</v>
      </c>
      <c r="G67" s="50">
        <v>3.0001</v>
      </c>
      <c r="H67" s="52">
        <v>3.0</v>
      </c>
      <c r="I67" s="251" t="s">
        <v>536</v>
      </c>
      <c r="J67" s="15"/>
      <c r="K67" s="15"/>
      <c r="L67" s="15"/>
      <c r="M67" s="15"/>
      <c r="N67" s="15"/>
      <c r="O67" s="15"/>
      <c r="P67" s="15"/>
      <c r="Q67" s="15"/>
      <c r="R67" s="15"/>
      <c r="S67" s="15"/>
      <c r="T67" s="15"/>
      <c r="U67" s="15"/>
      <c r="V67" s="15"/>
      <c r="W67" s="15"/>
      <c r="X67" s="15"/>
      <c r="Y67" s="15"/>
      <c r="Z67" s="15"/>
    </row>
    <row r="68" ht="13.5" customHeight="1">
      <c r="A68" s="54">
        <v>4.3</v>
      </c>
      <c r="B68" s="54" t="s">
        <v>249</v>
      </c>
      <c r="C68" s="55"/>
      <c r="D68" s="56"/>
      <c r="E68" s="56"/>
      <c r="F68" s="56"/>
      <c r="G68" s="56"/>
      <c r="H68" s="57"/>
      <c r="I68" s="57"/>
      <c r="J68" s="15"/>
      <c r="K68" s="15"/>
      <c r="L68" s="15"/>
      <c r="M68" s="15"/>
      <c r="N68" s="15"/>
      <c r="O68" s="15"/>
      <c r="P68" s="15"/>
      <c r="Q68" s="15"/>
      <c r="R68" s="15"/>
      <c r="S68" s="15"/>
      <c r="T68" s="15"/>
      <c r="U68" s="15"/>
      <c r="V68" s="15"/>
      <c r="W68" s="15"/>
      <c r="X68" s="15"/>
      <c r="Y68" s="15"/>
      <c r="Z68" s="15"/>
    </row>
    <row r="69" ht="136.5" customHeight="1">
      <c r="A69" s="48"/>
      <c r="B69" s="48"/>
      <c r="C69" s="84" t="s">
        <v>250</v>
      </c>
      <c r="D69" s="85" t="s">
        <v>537</v>
      </c>
      <c r="E69" s="85" t="s">
        <v>538</v>
      </c>
      <c r="F69" s="85" t="s">
        <v>539</v>
      </c>
      <c r="G69" s="85">
        <v>3.0001</v>
      </c>
      <c r="H69" s="89">
        <v>3.0</v>
      </c>
      <c r="I69" s="273" t="s">
        <v>540</v>
      </c>
      <c r="J69" s="15"/>
      <c r="K69" s="15"/>
      <c r="L69" s="15"/>
      <c r="M69" s="15"/>
      <c r="N69" s="15"/>
      <c r="O69" s="15"/>
      <c r="P69" s="15"/>
      <c r="Q69" s="15"/>
      <c r="R69" s="15"/>
      <c r="S69" s="15"/>
      <c r="T69" s="15"/>
      <c r="U69" s="15"/>
      <c r="V69" s="15"/>
      <c r="W69" s="15"/>
      <c r="X69" s="15"/>
      <c r="Y69" s="15"/>
      <c r="Z69" s="15"/>
    </row>
    <row r="70" ht="13.5" customHeight="1">
      <c r="A70" s="54">
        <v>4.4</v>
      </c>
      <c r="B70" s="54" t="s">
        <v>254</v>
      </c>
      <c r="C70" s="55"/>
      <c r="D70" s="56"/>
      <c r="E70" s="56"/>
      <c r="F70" s="56"/>
      <c r="G70" s="56"/>
      <c r="H70" s="57"/>
      <c r="I70" s="57"/>
      <c r="J70" s="15"/>
      <c r="K70" s="15"/>
      <c r="L70" s="15"/>
      <c r="M70" s="15"/>
      <c r="N70" s="15"/>
      <c r="O70" s="15"/>
      <c r="P70" s="15"/>
      <c r="Q70" s="15"/>
      <c r="R70" s="15"/>
      <c r="S70" s="15"/>
      <c r="T70" s="15"/>
      <c r="U70" s="15"/>
      <c r="V70" s="15"/>
      <c r="W70" s="15"/>
      <c r="X70" s="15"/>
      <c r="Y70" s="15"/>
      <c r="Z70" s="15"/>
    </row>
    <row r="71" ht="187.5" customHeight="1">
      <c r="A71" s="42"/>
      <c r="B71" s="42"/>
      <c r="C71" s="37" t="s">
        <v>255</v>
      </c>
      <c r="D71" s="69" t="s">
        <v>541</v>
      </c>
      <c r="E71" s="69" t="s">
        <v>542</v>
      </c>
      <c r="F71" s="69" t="s">
        <v>543</v>
      </c>
      <c r="G71" s="38">
        <v>3.0001</v>
      </c>
      <c r="H71" s="39">
        <v>3.0</v>
      </c>
      <c r="I71" s="249" t="s">
        <v>544</v>
      </c>
      <c r="J71" s="15"/>
      <c r="K71" s="15"/>
      <c r="L71" s="15"/>
      <c r="M71" s="15"/>
      <c r="N71" s="15"/>
      <c r="O71" s="15"/>
      <c r="P71" s="15"/>
      <c r="Q71" s="15"/>
      <c r="R71" s="15"/>
      <c r="S71" s="15"/>
      <c r="T71" s="15"/>
      <c r="U71" s="15"/>
      <c r="V71" s="15"/>
      <c r="W71" s="15"/>
      <c r="X71" s="15"/>
      <c r="Y71" s="15"/>
      <c r="Z71" s="15"/>
    </row>
    <row r="72" ht="162.0" customHeight="1">
      <c r="A72" s="42"/>
      <c r="B72" s="42"/>
      <c r="C72" s="60" t="s">
        <v>259</v>
      </c>
      <c r="D72" s="44" t="s">
        <v>545</v>
      </c>
      <c r="E72" s="44" t="s">
        <v>546</v>
      </c>
      <c r="F72" s="44" t="s">
        <v>547</v>
      </c>
      <c r="G72" s="44">
        <v>3.0001</v>
      </c>
      <c r="H72" s="45">
        <v>3.0</v>
      </c>
      <c r="I72" s="250" t="s">
        <v>548</v>
      </c>
      <c r="J72" s="15"/>
      <c r="K72" s="15"/>
      <c r="L72" s="15"/>
      <c r="M72" s="15"/>
      <c r="N72" s="15"/>
      <c r="O72" s="15"/>
      <c r="P72" s="15"/>
      <c r="Q72" s="15"/>
      <c r="R72" s="15"/>
      <c r="S72" s="15"/>
      <c r="T72" s="15"/>
      <c r="U72" s="15"/>
      <c r="V72" s="15"/>
      <c r="W72" s="15"/>
      <c r="X72" s="15"/>
      <c r="Y72" s="15"/>
      <c r="Z72" s="15"/>
    </row>
    <row r="73" ht="111.0" customHeight="1">
      <c r="A73" s="42"/>
      <c r="B73" s="42"/>
      <c r="C73" s="144" t="s">
        <v>263</v>
      </c>
      <c r="D73" s="61" t="s">
        <v>549</v>
      </c>
      <c r="E73" s="61" t="s">
        <v>550</v>
      </c>
      <c r="F73" s="61" t="s">
        <v>551</v>
      </c>
      <c r="G73" s="61"/>
      <c r="H73" s="45">
        <v>3.0</v>
      </c>
      <c r="I73" s="250" t="s">
        <v>552</v>
      </c>
      <c r="J73" s="15"/>
      <c r="K73" s="15"/>
      <c r="L73" s="15"/>
      <c r="M73" s="15"/>
      <c r="N73" s="15"/>
      <c r="O73" s="15"/>
      <c r="P73" s="15"/>
      <c r="Q73" s="15"/>
      <c r="R73" s="15"/>
      <c r="S73" s="15"/>
      <c r="T73" s="15"/>
      <c r="U73" s="15"/>
      <c r="V73" s="15"/>
      <c r="W73" s="15"/>
      <c r="X73" s="15"/>
      <c r="Y73" s="15"/>
      <c r="Z73" s="15"/>
    </row>
    <row r="74" ht="105.0" customHeight="1">
      <c r="A74" s="48"/>
      <c r="B74" s="48"/>
      <c r="C74" s="49" t="s">
        <v>267</v>
      </c>
      <c r="D74" s="50" t="s">
        <v>553</v>
      </c>
      <c r="E74" s="50" t="s">
        <v>554</v>
      </c>
      <c r="F74" s="50" t="s">
        <v>555</v>
      </c>
      <c r="G74" s="50">
        <v>3.0001</v>
      </c>
      <c r="H74" s="52">
        <v>3.0</v>
      </c>
      <c r="I74" s="251" t="s">
        <v>556</v>
      </c>
      <c r="J74" s="15"/>
      <c r="K74" s="15"/>
      <c r="L74" s="15"/>
      <c r="M74" s="15"/>
      <c r="N74" s="15"/>
      <c r="O74" s="15"/>
      <c r="P74" s="15"/>
      <c r="Q74" s="15"/>
      <c r="R74" s="15"/>
      <c r="S74" s="15"/>
      <c r="T74" s="15"/>
      <c r="U74" s="15"/>
      <c r="V74" s="15"/>
      <c r="W74" s="15"/>
      <c r="X74" s="15"/>
      <c r="Y74" s="15"/>
      <c r="Z74" s="15"/>
    </row>
    <row r="75" ht="13.5" customHeight="1">
      <c r="A75" s="54">
        <v>4.5</v>
      </c>
      <c r="B75" s="54" t="s">
        <v>271</v>
      </c>
      <c r="C75" s="55"/>
      <c r="D75" s="56"/>
      <c r="E75" s="56"/>
      <c r="F75" s="56"/>
      <c r="G75" s="56"/>
      <c r="H75" s="57"/>
      <c r="I75" s="57"/>
      <c r="J75" s="15"/>
      <c r="K75" s="15"/>
      <c r="L75" s="15"/>
      <c r="M75" s="15"/>
      <c r="N75" s="15"/>
      <c r="O75" s="15"/>
      <c r="P75" s="15"/>
      <c r="Q75" s="15"/>
      <c r="R75" s="15"/>
      <c r="S75" s="15"/>
      <c r="T75" s="15"/>
      <c r="U75" s="15"/>
      <c r="V75" s="15"/>
      <c r="W75" s="15"/>
      <c r="X75" s="15"/>
      <c r="Y75" s="15"/>
      <c r="Z75" s="15"/>
    </row>
    <row r="76" ht="139.5" customHeight="1">
      <c r="A76" s="42"/>
      <c r="B76" s="42"/>
      <c r="C76" s="146" t="s">
        <v>272</v>
      </c>
      <c r="D76" s="38" t="s">
        <v>557</v>
      </c>
      <c r="E76" s="38" t="s">
        <v>558</v>
      </c>
      <c r="F76" s="38" t="s">
        <v>559</v>
      </c>
      <c r="G76" s="38" t="s">
        <v>560</v>
      </c>
      <c r="H76" s="39">
        <v>4.0</v>
      </c>
      <c r="I76" s="249" t="s">
        <v>561</v>
      </c>
      <c r="J76" s="15"/>
      <c r="K76" s="15"/>
      <c r="L76" s="15"/>
      <c r="M76" s="15"/>
      <c r="N76" s="15"/>
      <c r="O76" s="15"/>
      <c r="P76" s="15"/>
      <c r="Q76" s="15"/>
      <c r="R76" s="15"/>
      <c r="S76" s="15"/>
      <c r="T76" s="15"/>
      <c r="U76" s="15"/>
      <c r="V76" s="15"/>
      <c r="W76" s="15"/>
      <c r="X76" s="15"/>
      <c r="Y76" s="15"/>
      <c r="Z76" s="15"/>
    </row>
    <row r="77" ht="118.5" customHeight="1">
      <c r="A77" s="48"/>
      <c r="B77" s="48"/>
      <c r="C77" s="60" t="s">
        <v>277</v>
      </c>
      <c r="D77" s="44" t="s">
        <v>562</v>
      </c>
      <c r="E77" s="44" t="s">
        <v>563</v>
      </c>
      <c r="F77" s="44" t="s">
        <v>564</v>
      </c>
      <c r="G77" s="44" t="s">
        <v>565</v>
      </c>
      <c r="H77" s="45">
        <v>4.0</v>
      </c>
      <c r="I77" s="250" t="s">
        <v>566</v>
      </c>
      <c r="J77" s="15"/>
      <c r="K77" s="15"/>
      <c r="L77" s="15"/>
      <c r="M77" s="15"/>
      <c r="N77" s="15"/>
      <c r="O77" s="15"/>
      <c r="P77" s="15"/>
      <c r="Q77" s="15"/>
      <c r="R77" s="15"/>
      <c r="S77" s="15"/>
      <c r="T77" s="15"/>
      <c r="U77" s="15"/>
      <c r="V77" s="15"/>
      <c r="W77" s="15"/>
      <c r="X77" s="15"/>
      <c r="Y77" s="15"/>
      <c r="Z77" s="15"/>
    </row>
    <row r="78" ht="37.5" customHeight="1">
      <c r="A78" s="275" t="s">
        <v>282</v>
      </c>
      <c r="B78" s="125"/>
      <c r="C78" s="125"/>
      <c r="D78" s="125"/>
      <c r="E78" s="125"/>
      <c r="F78" s="125"/>
      <c r="G78" s="274"/>
      <c r="H78" s="276" t="s">
        <v>39</v>
      </c>
      <c r="I78" s="274"/>
      <c r="J78" s="15"/>
      <c r="K78" s="15"/>
      <c r="L78" s="15"/>
      <c r="M78" s="15"/>
      <c r="N78" s="15"/>
      <c r="O78" s="15"/>
      <c r="P78" s="15"/>
      <c r="Q78" s="15"/>
      <c r="R78" s="15"/>
      <c r="S78" s="15"/>
      <c r="T78" s="15"/>
      <c r="U78" s="15"/>
      <c r="V78" s="15"/>
      <c r="W78" s="15"/>
      <c r="X78" s="15"/>
      <c r="Y78" s="15"/>
      <c r="Z78" s="15"/>
    </row>
    <row r="79" ht="25.5" customHeight="1">
      <c r="A79" s="277" t="s">
        <v>40</v>
      </c>
      <c r="B79" s="158" t="s">
        <v>41</v>
      </c>
      <c r="C79" s="278" t="s">
        <v>42</v>
      </c>
      <c r="D79" s="279">
        <v>1.0</v>
      </c>
      <c r="E79" s="280">
        <v>2.0</v>
      </c>
      <c r="F79" s="280">
        <v>3.0</v>
      </c>
      <c r="G79" s="280">
        <v>4.0</v>
      </c>
      <c r="H79" s="154" t="s">
        <v>333</v>
      </c>
      <c r="I79" s="158" t="s">
        <v>12</v>
      </c>
      <c r="J79" s="15"/>
      <c r="K79" s="15"/>
      <c r="L79" s="15"/>
      <c r="M79" s="15"/>
      <c r="N79" s="15"/>
      <c r="O79" s="15"/>
      <c r="P79" s="15"/>
      <c r="Q79" s="15"/>
      <c r="R79" s="15"/>
      <c r="S79" s="15"/>
      <c r="T79" s="15"/>
      <c r="U79" s="15"/>
      <c r="V79" s="15"/>
      <c r="W79" s="15"/>
      <c r="X79" s="15"/>
      <c r="Y79" s="15"/>
      <c r="Z79" s="15"/>
    </row>
    <row r="80" ht="15.75" customHeight="1">
      <c r="A80" s="36" t="s">
        <v>283</v>
      </c>
      <c r="B80" s="36" t="s">
        <v>284</v>
      </c>
      <c r="C80" s="134" t="s">
        <v>285</v>
      </c>
      <c r="D80" s="272"/>
      <c r="E80" s="272"/>
      <c r="F80" s="272"/>
      <c r="G80" s="272"/>
      <c r="H80" s="272"/>
      <c r="I80" s="104" t="s">
        <v>567</v>
      </c>
      <c r="J80" s="15"/>
      <c r="K80" s="15"/>
      <c r="L80" s="15"/>
      <c r="M80" s="15"/>
      <c r="N80" s="15"/>
      <c r="O80" s="15"/>
      <c r="P80" s="15"/>
      <c r="Q80" s="15"/>
      <c r="R80" s="15"/>
      <c r="S80" s="15"/>
      <c r="T80" s="15"/>
      <c r="U80" s="15"/>
      <c r="V80" s="15"/>
      <c r="W80" s="15"/>
      <c r="X80" s="15"/>
      <c r="Y80" s="15"/>
      <c r="Z80" s="15"/>
    </row>
    <row r="81" ht="38.25" customHeight="1">
      <c r="A81" s="42"/>
      <c r="B81" s="42"/>
      <c r="C81" s="48"/>
      <c r="D81" s="44" t="s">
        <v>568</v>
      </c>
      <c r="E81" s="44" t="s">
        <v>569</v>
      </c>
      <c r="F81" s="44" t="s">
        <v>570</v>
      </c>
      <c r="G81" s="44">
        <v>3.0001</v>
      </c>
      <c r="H81" s="45">
        <v>3.0</v>
      </c>
      <c r="I81" s="48"/>
      <c r="J81" s="15"/>
      <c r="K81" s="15"/>
      <c r="L81" s="15"/>
      <c r="M81" s="15"/>
      <c r="N81" s="15"/>
      <c r="O81" s="15"/>
      <c r="P81" s="15"/>
      <c r="Q81" s="15"/>
      <c r="R81" s="15"/>
      <c r="S81" s="15"/>
      <c r="T81" s="15"/>
      <c r="U81" s="15"/>
      <c r="V81" s="15"/>
      <c r="W81" s="15"/>
      <c r="X81" s="15"/>
      <c r="Y81" s="15"/>
      <c r="Z81" s="15"/>
    </row>
    <row r="82" ht="75.0" customHeight="1">
      <c r="A82" s="48"/>
      <c r="B82" s="48"/>
      <c r="C82" s="49" t="s">
        <v>289</v>
      </c>
      <c r="D82" s="50" t="s">
        <v>571</v>
      </c>
      <c r="E82" s="50" t="s">
        <v>572</v>
      </c>
      <c r="F82" s="50" t="s">
        <v>573</v>
      </c>
      <c r="G82" s="50">
        <v>3.0001</v>
      </c>
      <c r="H82" s="52">
        <v>3.0</v>
      </c>
      <c r="I82" s="251" t="s">
        <v>574</v>
      </c>
      <c r="J82" s="15"/>
      <c r="K82" s="15"/>
      <c r="L82" s="15"/>
      <c r="M82" s="15"/>
      <c r="N82" s="15"/>
      <c r="O82" s="15"/>
      <c r="P82" s="15"/>
      <c r="Q82" s="15"/>
      <c r="R82" s="15"/>
      <c r="S82" s="15"/>
      <c r="T82" s="15"/>
      <c r="U82" s="15"/>
      <c r="V82" s="15"/>
      <c r="W82" s="15"/>
      <c r="X82" s="15"/>
      <c r="Y82" s="15"/>
      <c r="Z82" s="15"/>
    </row>
    <row r="83" ht="12.75" customHeight="1">
      <c r="A83" s="54">
        <v>5.2</v>
      </c>
      <c r="B83" s="163" t="s">
        <v>293</v>
      </c>
      <c r="C83" s="55"/>
      <c r="D83" s="56"/>
      <c r="E83" s="56"/>
      <c r="F83" s="56"/>
      <c r="G83" s="56"/>
      <c r="H83" s="57"/>
      <c r="I83" s="57"/>
      <c r="J83" s="15"/>
      <c r="K83" s="15"/>
      <c r="L83" s="15"/>
      <c r="M83" s="15"/>
      <c r="N83" s="15"/>
      <c r="O83" s="15"/>
      <c r="P83" s="15"/>
      <c r="Q83" s="15"/>
      <c r="R83" s="15"/>
      <c r="S83" s="15"/>
      <c r="T83" s="15"/>
      <c r="U83" s="15"/>
      <c r="V83" s="15"/>
      <c r="W83" s="15"/>
      <c r="X83" s="15"/>
      <c r="Y83" s="15"/>
      <c r="Z83" s="15"/>
    </row>
    <row r="84" ht="86.25" customHeight="1">
      <c r="A84" s="42"/>
      <c r="B84" s="42"/>
      <c r="C84" s="164" t="s">
        <v>294</v>
      </c>
      <c r="D84" s="38" t="s">
        <v>575</v>
      </c>
      <c r="E84" s="38" t="s">
        <v>576</v>
      </c>
      <c r="F84" s="38" t="s">
        <v>577</v>
      </c>
      <c r="G84" s="38">
        <v>3.0001</v>
      </c>
      <c r="H84" s="39">
        <v>3.0</v>
      </c>
      <c r="I84" s="249" t="s">
        <v>578</v>
      </c>
      <c r="J84" s="15"/>
      <c r="K84" s="15"/>
      <c r="L84" s="15"/>
      <c r="M84" s="15"/>
      <c r="N84" s="15"/>
      <c r="O84" s="15"/>
      <c r="P84" s="15"/>
      <c r="Q84" s="15"/>
      <c r="R84" s="15"/>
      <c r="S84" s="15"/>
      <c r="T84" s="15"/>
      <c r="U84" s="15"/>
      <c r="V84" s="15"/>
      <c r="W84" s="15"/>
      <c r="X84" s="15"/>
      <c r="Y84" s="15"/>
      <c r="Z84" s="15"/>
    </row>
    <row r="85" ht="132.75" customHeight="1">
      <c r="A85" s="42"/>
      <c r="B85" s="42"/>
      <c r="C85" s="166" t="s">
        <v>298</v>
      </c>
      <c r="D85" s="44" t="s">
        <v>579</v>
      </c>
      <c r="E85" s="44" t="s">
        <v>580</v>
      </c>
      <c r="F85" s="44" t="s">
        <v>581</v>
      </c>
      <c r="G85" s="44">
        <v>3.0001</v>
      </c>
      <c r="H85" s="45">
        <v>3.0</v>
      </c>
      <c r="I85" s="250" t="s">
        <v>582</v>
      </c>
      <c r="J85" s="15"/>
      <c r="K85" s="15"/>
      <c r="L85" s="15"/>
      <c r="M85" s="15"/>
      <c r="N85" s="15"/>
      <c r="O85" s="15"/>
      <c r="P85" s="15"/>
      <c r="Q85" s="15"/>
      <c r="R85" s="15"/>
      <c r="S85" s="15"/>
      <c r="T85" s="15"/>
      <c r="U85" s="15"/>
      <c r="V85" s="15"/>
      <c r="W85" s="15"/>
      <c r="X85" s="15"/>
      <c r="Y85" s="15"/>
      <c r="Z85" s="15"/>
    </row>
    <row r="86" ht="175.5" customHeight="1">
      <c r="A86" s="48"/>
      <c r="B86" s="48"/>
      <c r="C86" s="168" t="s">
        <v>302</v>
      </c>
      <c r="D86" s="50" t="s">
        <v>583</v>
      </c>
      <c r="E86" s="50" t="s">
        <v>584</v>
      </c>
      <c r="F86" s="50" t="s">
        <v>585</v>
      </c>
      <c r="G86" s="50" t="s">
        <v>586</v>
      </c>
      <c r="H86" s="52">
        <v>4.0</v>
      </c>
      <c r="I86" s="251" t="s">
        <v>587</v>
      </c>
      <c r="J86" s="15"/>
      <c r="K86" s="15"/>
      <c r="L86" s="15"/>
      <c r="M86" s="15"/>
      <c r="N86" s="15"/>
      <c r="O86" s="15"/>
      <c r="P86" s="15"/>
      <c r="Q86" s="15"/>
      <c r="R86" s="15"/>
      <c r="S86" s="15"/>
      <c r="T86" s="15"/>
      <c r="U86" s="15"/>
      <c r="V86" s="15"/>
      <c r="W86" s="15"/>
      <c r="X86" s="15"/>
      <c r="Y86" s="15"/>
      <c r="Z86" s="15"/>
    </row>
    <row r="87" ht="13.5" customHeight="1">
      <c r="A87" s="54">
        <v>5.3</v>
      </c>
      <c r="B87" s="170" t="s">
        <v>307</v>
      </c>
      <c r="C87" s="55"/>
      <c r="D87" s="56"/>
      <c r="E87" s="56"/>
      <c r="F87" s="56"/>
      <c r="G87" s="56"/>
      <c r="H87" s="57"/>
      <c r="I87" s="57"/>
      <c r="J87" s="15"/>
      <c r="K87" s="15"/>
      <c r="L87" s="15"/>
      <c r="M87" s="15"/>
      <c r="N87" s="15"/>
      <c r="O87" s="15"/>
      <c r="P87" s="15"/>
      <c r="Q87" s="15"/>
      <c r="R87" s="15"/>
      <c r="S87" s="15"/>
      <c r="T87" s="15"/>
      <c r="U87" s="15"/>
      <c r="V87" s="15"/>
      <c r="W87" s="15"/>
      <c r="X87" s="15"/>
      <c r="Y87" s="15"/>
      <c r="Z87" s="15"/>
    </row>
    <row r="88" ht="67.5" customHeight="1">
      <c r="A88" s="48"/>
      <c r="B88" s="48"/>
      <c r="C88" s="37" t="s">
        <v>308</v>
      </c>
      <c r="D88" s="38" t="s">
        <v>588</v>
      </c>
      <c r="E88" s="38" t="s">
        <v>589</v>
      </c>
      <c r="F88" s="38" t="s">
        <v>590</v>
      </c>
      <c r="G88" s="38">
        <v>3.0001</v>
      </c>
      <c r="H88" s="39">
        <v>3.0</v>
      </c>
      <c r="I88" s="249" t="s">
        <v>591</v>
      </c>
      <c r="J88" s="15"/>
      <c r="K88" s="15"/>
      <c r="L88" s="15"/>
      <c r="M88" s="15"/>
      <c r="N88" s="15"/>
      <c r="O88" s="15"/>
      <c r="P88" s="15"/>
      <c r="Q88" s="15"/>
      <c r="R88" s="15"/>
      <c r="S88" s="15"/>
      <c r="T88" s="15"/>
      <c r="U88" s="15"/>
      <c r="V88" s="15"/>
      <c r="W88" s="15"/>
      <c r="X88" s="15"/>
      <c r="Y88" s="15"/>
      <c r="Z88" s="15"/>
    </row>
    <row r="89" ht="13.5" customHeight="1">
      <c r="A89" s="15"/>
      <c r="B89" s="171"/>
      <c r="C89" s="171"/>
      <c r="D89" s="171"/>
      <c r="E89" s="171"/>
      <c r="F89" s="171"/>
      <c r="G89" s="171"/>
      <c r="H89" s="172"/>
      <c r="I89" s="172"/>
      <c r="J89" s="15"/>
      <c r="K89" s="15"/>
      <c r="L89" s="15"/>
      <c r="M89" s="15"/>
      <c r="N89" s="15"/>
      <c r="O89" s="15"/>
      <c r="P89" s="15"/>
      <c r="Q89" s="15"/>
      <c r="R89" s="15"/>
      <c r="S89" s="15"/>
      <c r="T89" s="15"/>
      <c r="U89" s="15"/>
      <c r="V89" s="15"/>
      <c r="W89" s="15"/>
      <c r="X89" s="15"/>
      <c r="Y89" s="15"/>
      <c r="Z89" s="15"/>
    </row>
    <row r="90" ht="13.5" customHeight="1">
      <c r="A90" s="15"/>
      <c r="B90" s="171"/>
      <c r="C90" s="171"/>
      <c r="D90" s="171"/>
      <c r="E90" s="171"/>
      <c r="F90" s="171"/>
      <c r="G90" s="171"/>
      <c r="H90" s="172"/>
      <c r="I90" s="172"/>
      <c r="J90" s="15"/>
      <c r="K90" s="15"/>
      <c r="L90" s="15"/>
      <c r="M90" s="15"/>
      <c r="N90" s="15"/>
      <c r="O90" s="15"/>
      <c r="P90" s="15"/>
      <c r="Q90" s="15"/>
      <c r="R90" s="15"/>
      <c r="S90" s="15"/>
      <c r="T90" s="15"/>
      <c r="U90" s="15"/>
      <c r="V90" s="15"/>
      <c r="W90" s="15"/>
      <c r="X90" s="15"/>
      <c r="Y90" s="15"/>
      <c r="Z90" s="15"/>
    </row>
    <row r="91" ht="13.5" customHeight="1">
      <c r="A91" s="15"/>
      <c r="B91" s="171"/>
      <c r="C91" s="171"/>
      <c r="D91" s="171"/>
      <c r="E91" s="171"/>
      <c r="F91" s="171"/>
      <c r="G91" s="171"/>
      <c r="H91" s="172"/>
      <c r="I91" s="172"/>
      <c r="J91" s="15"/>
      <c r="K91" s="15"/>
      <c r="L91" s="15"/>
      <c r="M91" s="15"/>
      <c r="N91" s="15"/>
      <c r="O91" s="15"/>
      <c r="P91" s="15"/>
      <c r="Q91" s="15"/>
      <c r="R91" s="15"/>
      <c r="S91" s="15"/>
      <c r="T91" s="15"/>
      <c r="U91" s="15"/>
      <c r="V91" s="15"/>
      <c r="W91" s="15"/>
      <c r="X91" s="15"/>
      <c r="Y91" s="15"/>
      <c r="Z91" s="15"/>
    </row>
    <row r="92" ht="13.5" customHeight="1">
      <c r="A92" s="15"/>
      <c r="B92" s="171"/>
      <c r="C92" s="171"/>
      <c r="D92" s="171"/>
      <c r="E92" s="171"/>
      <c r="F92" s="171"/>
      <c r="G92" s="171"/>
      <c r="H92" s="172"/>
      <c r="I92" s="172"/>
      <c r="J92" s="15"/>
      <c r="K92" s="15"/>
      <c r="L92" s="15"/>
      <c r="M92" s="15"/>
      <c r="N92" s="15"/>
      <c r="O92" s="15"/>
      <c r="P92" s="15"/>
      <c r="Q92" s="15"/>
      <c r="R92" s="15"/>
      <c r="S92" s="15"/>
      <c r="T92" s="15"/>
      <c r="U92" s="15"/>
      <c r="V92" s="15"/>
      <c r="W92" s="15"/>
      <c r="X92" s="15"/>
      <c r="Y92" s="15"/>
      <c r="Z92" s="15"/>
    </row>
    <row r="93" ht="13.5" customHeight="1">
      <c r="A93" s="15"/>
      <c r="B93" s="171"/>
      <c r="C93" s="171"/>
      <c r="D93" s="171"/>
      <c r="E93" s="171"/>
      <c r="F93" s="171"/>
      <c r="G93" s="171"/>
      <c r="H93" s="172"/>
      <c r="I93" s="172"/>
      <c r="J93" s="15"/>
      <c r="K93" s="15"/>
      <c r="L93" s="15"/>
      <c r="M93" s="15"/>
      <c r="N93" s="15"/>
      <c r="O93" s="15"/>
      <c r="P93" s="15"/>
      <c r="Q93" s="15"/>
      <c r="R93" s="15"/>
      <c r="S93" s="15"/>
      <c r="T93" s="15"/>
      <c r="U93" s="15"/>
      <c r="V93" s="15"/>
      <c r="W93" s="15"/>
      <c r="X93" s="15"/>
      <c r="Y93" s="15"/>
      <c r="Z93" s="15"/>
    </row>
    <row r="94" ht="13.5" customHeight="1">
      <c r="A94" s="15"/>
      <c r="B94" s="171"/>
      <c r="C94" s="171"/>
      <c r="D94" s="171"/>
      <c r="E94" s="171"/>
      <c r="F94" s="171"/>
      <c r="G94" s="171"/>
      <c r="H94" s="172"/>
      <c r="I94" s="172"/>
      <c r="J94" s="15"/>
      <c r="K94" s="15"/>
      <c r="L94" s="15"/>
      <c r="M94" s="15"/>
      <c r="N94" s="15"/>
      <c r="O94" s="15"/>
      <c r="P94" s="15"/>
      <c r="Q94" s="15"/>
      <c r="R94" s="15"/>
      <c r="S94" s="15"/>
      <c r="T94" s="15"/>
      <c r="U94" s="15"/>
      <c r="V94" s="15"/>
      <c r="W94" s="15"/>
      <c r="X94" s="15"/>
      <c r="Y94" s="15"/>
      <c r="Z94" s="15"/>
    </row>
    <row r="95" ht="13.5" customHeight="1">
      <c r="A95" s="15"/>
      <c r="B95" s="171"/>
      <c r="C95" s="171"/>
      <c r="D95" s="171"/>
      <c r="E95" s="171"/>
      <c r="F95" s="171"/>
      <c r="G95" s="171"/>
      <c r="H95" s="172"/>
      <c r="I95" s="172"/>
      <c r="J95" s="15"/>
      <c r="K95" s="15"/>
      <c r="L95" s="15"/>
      <c r="M95" s="15"/>
      <c r="N95" s="15"/>
      <c r="O95" s="15"/>
      <c r="P95" s="15"/>
      <c r="Q95" s="15"/>
      <c r="R95" s="15"/>
      <c r="S95" s="15"/>
      <c r="T95" s="15"/>
      <c r="U95" s="15"/>
      <c r="V95" s="15"/>
      <c r="W95" s="15"/>
      <c r="X95" s="15"/>
      <c r="Y95" s="15"/>
      <c r="Z95" s="15"/>
    </row>
    <row r="96" ht="13.5" customHeight="1">
      <c r="A96" s="15"/>
      <c r="B96" s="171"/>
      <c r="C96" s="171"/>
      <c r="D96" s="171"/>
      <c r="E96" s="171"/>
      <c r="F96" s="171"/>
      <c r="G96" s="171"/>
      <c r="H96" s="172"/>
      <c r="I96" s="172"/>
      <c r="J96" s="15"/>
      <c r="K96" s="15"/>
      <c r="L96" s="15"/>
      <c r="M96" s="15"/>
      <c r="N96" s="15"/>
      <c r="O96" s="15"/>
      <c r="P96" s="15"/>
      <c r="Q96" s="15"/>
      <c r="R96" s="15"/>
      <c r="S96" s="15"/>
      <c r="T96" s="15"/>
      <c r="U96" s="15"/>
      <c r="V96" s="15"/>
      <c r="W96" s="15"/>
      <c r="X96" s="15"/>
      <c r="Y96" s="15"/>
      <c r="Z96" s="15"/>
    </row>
    <row r="97" ht="13.5" customHeight="1">
      <c r="A97" s="15"/>
      <c r="B97" s="171"/>
      <c r="C97" s="171"/>
      <c r="D97" s="171"/>
      <c r="E97" s="171"/>
      <c r="F97" s="171"/>
      <c r="G97" s="171"/>
      <c r="H97" s="172"/>
      <c r="I97" s="172"/>
      <c r="J97" s="15"/>
      <c r="K97" s="15"/>
      <c r="L97" s="15"/>
      <c r="M97" s="15"/>
      <c r="N97" s="15"/>
      <c r="O97" s="15"/>
      <c r="P97" s="15"/>
      <c r="Q97" s="15"/>
      <c r="R97" s="15"/>
      <c r="S97" s="15"/>
      <c r="T97" s="15"/>
      <c r="U97" s="15"/>
      <c r="V97" s="15"/>
      <c r="W97" s="15"/>
      <c r="X97" s="15"/>
      <c r="Y97" s="15"/>
      <c r="Z97" s="15"/>
    </row>
    <row r="98" ht="13.5" customHeight="1">
      <c r="A98" s="15"/>
      <c r="B98" s="171"/>
      <c r="C98" s="171"/>
      <c r="D98" s="171"/>
      <c r="E98" s="171"/>
      <c r="F98" s="171"/>
      <c r="G98" s="171"/>
      <c r="H98" s="172"/>
      <c r="I98" s="172"/>
      <c r="J98" s="15"/>
      <c r="K98" s="15"/>
      <c r="L98" s="15"/>
      <c r="M98" s="15"/>
      <c r="N98" s="15"/>
      <c r="O98" s="15"/>
      <c r="P98" s="15"/>
      <c r="Q98" s="15"/>
      <c r="R98" s="15"/>
      <c r="S98" s="15"/>
      <c r="T98" s="15"/>
      <c r="U98" s="15"/>
      <c r="V98" s="15"/>
      <c r="W98" s="15"/>
      <c r="X98" s="15"/>
      <c r="Y98" s="15"/>
      <c r="Z98" s="15"/>
    </row>
    <row r="99" ht="13.5" customHeight="1">
      <c r="A99" s="15"/>
      <c r="B99" s="171"/>
      <c r="C99" s="171"/>
      <c r="D99" s="171"/>
      <c r="E99" s="171"/>
      <c r="F99" s="171"/>
      <c r="G99" s="171"/>
      <c r="H99" s="172"/>
      <c r="I99" s="172"/>
      <c r="J99" s="15"/>
      <c r="K99" s="15"/>
      <c r="L99" s="15"/>
      <c r="M99" s="15"/>
      <c r="N99" s="15"/>
      <c r="O99" s="15"/>
      <c r="P99" s="15"/>
      <c r="Q99" s="15"/>
      <c r="R99" s="15"/>
      <c r="S99" s="15"/>
      <c r="T99" s="15"/>
      <c r="U99" s="15"/>
      <c r="V99" s="15"/>
      <c r="W99" s="15"/>
      <c r="X99" s="15"/>
      <c r="Y99" s="15"/>
      <c r="Z99" s="15"/>
    </row>
    <row r="100" ht="13.5" customHeight="1">
      <c r="A100" s="15"/>
      <c r="B100" s="171"/>
      <c r="C100" s="171"/>
      <c r="D100" s="171"/>
      <c r="E100" s="171"/>
      <c r="F100" s="171"/>
      <c r="G100" s="171"/>
      <c r="H100" s="172"/>
      <c r="I100" s="172"/>
      <c r="J100" s="15"/>
      <c r="K100" s="15"/>
      <c r="L100" s="15"/>
      <c r="M100" s="15"/>
      <c r="N100" s="15"/>
      <c r="O100" s="15"/>
      <c r="P100" s="15"/>
      <c r="Q100" s="15"/>
      <c r="R100" s="15"/>
      <c r="S100" s="15"/>
      <c r="T100" s="15"/>
      <c r="U100" s="15"/>
      <c r="V100" s="15"/>
      <c r="W100" s="15"/>
      <c r="X100" s="15"/>
      <c r="Y100" s="15"/>
      <c r="Z100" s="15"/>
    </row>
    <row r="101" ht="13.5" customHeight="1">
      <c r="A101" s="15"/>
      <c r="B101" s="171"/>
      <c r="C101" s="171"/>
      <c r="D101" s="171"/>
      <c r="E101" s="171"/>
      <c r="F101" s="171"/>
      <c r="G101" s="171"/>
      <c r="H101" s="172"/>
      <c r="I101" s="172"/>
      <c r="J101" s="15"/>
      <c r="K101" s="15"/>
      <c r="L101" s="15"/>
      <c r="M101" s="15"/>
      <c r="N101" s="15"/>
      <c r="O101" s="15"/>
      <c r="P101" s="15"/>
      <c r="Q101" s="15"/>
      <c r="R101" s="15"/>
      <c r="S101" s="15"/>
      <c r="T101" s="15"/>
      <c r="U101" s="15"/>
      <c r="V101" s="15"/>
      <c r="W101" s="15"/>
      <c r="X101" s="15"/>
      <c r="Y101" s="15"/>
      <c r="Z101" s="15"/>
    </row>
    <row r="102" ht="13.5" customHeight="1">
      <c r="A102" s="15"/>
      <c r="B102" s="171"/>
      <c r="C102" s="171"/>
      <c r="D102" s="171"/>
      <c r="E102" s="171"/>
      <c r="F102" s="171"/>
      <c r="G102" s="171"/>
      <c r="H102" s="172"/>
      <c r="I102" s="172"/>
      <c r="J102" s="15"/>
      <c r="K102" s="15"/>
      <c r="L102" s="15"/>
      <c r="M102" s="15"/>
      <c r="N102" s="15"/>
      <c r="O102" s="15"/>
      <c r="P102" s="15"/>
      <c r="Q102" s="15"/>
      <c r="R102" s="15"/>
      <c r="S102" s="15"/>
      <c r="T102" s="15"/>
      <c r="U102" s="15"/>
      <c r="V102" s="15"/>
      <c r="W102" s="15"/>
      <c r="X102" s="15"/>
      <c r="Y102" s="15"/>
      <c r="Z102" s="15"/>
    </row>
    <row r="103" ht="13.5" customHeight="1">
      <c r="A103" s="15"/>
      <c r="B103" s="171"/>
      <c r="C103" s="171"/>
      <c r="D103" s="171"/>
      <c r="E103" s="171"/>
      <c r="F103" s="171"/>
      <c r="G103" s="171"/>
      <c r="H103" s="172"/>
      <c r="I103" s="172"/>
      <c r="J103" s="15"/>
      <c r="K103" s="15"/>
      <c r="L103" s="15"/>
      <c r="M103" s="15"/>
      <c r="N103" s="15"/>
      <c r="O103" s="15"/>
      <c r="P103" s="15"/>
      <c r="Q103" s="15"/>
      <c r="R103" s="15"/>
      <c r="S103" s="15"/>
      <c r="T103" s="15"/>
      <c r="U103" s="15"/>
      <c r="V103" s="15"/>
      <c r="W103" s="15"/>
      <c r="X103" s="15"/>
      <c r="Y103" s="15"/>
      <c r="Z103" s="15"/>
    </row>
    <row r="104" ht="13.5" customHeight="1">
      <c r="A104" s="15"/>
      <c r="B104" s="171"/>
      <c r="C104" s="171"/>
      <c r="D104" s="171"/>
      <c r="E104" s="171"/>
      <c r="F104" s="171"/>
      <c r="G104" s="171"/>
      <c r="H104" s="172"/>
      <c r="I104" s="172"/>
      <c r="J104" s="15"/>
      <c r="K104" s="15"/>
      <c r="L104" s="15"/>
      <c r="M104" s="15"/>
      <c r="N104" s="15"/>
      <c r="O104" s="15"/>
      <c r="P104" s="15"/>
      <c r="Q104" s="15"/>
      <c r="R104" s="15"/>
      <c r="S104" s="15"/>
      <c r="T104" s="15"/>
      <c r="U104" s="15"/>
      <c r="V104" s="15"/>
      <c r="W104" s="15"/>
      <c r="X104" s="15"/>
      <c r="Y104" s="15"/>
      <c r="Z104" s="15"/>
    </row>
    <row r="105" ht="13.5" customHeight="1">
      <c r="A105" s="15"/>
      <c r="B105" s="171"/>
      <c r="C105" s="171"/>
      <c r="D105" s="171"/>
      <c r="E105" s="171"/>
      <c r="F105" s="171"/>
      <c r="G105" s="171"/>
      <c r="H105" s="172"/>
      <c r="I105" s="172"/>
      <c r="J105" s="15"/>
      <c r="K105" s="15"/>
      <c r="L105" s="15"/>
      <c r="M105" s="15"/>
      <c r="N105" s="15"/>
      <c r="O105" s="15"/>
      <c r="P105" s="15"/>
      <c r="Q105" s="15"/>
      <c r="R105" s="15"/>
      <c r="S105" s="15"/>
      <c r="T105" s="15"/>
      <c r="U105" s="15"/>
      <c r="V105" s="15"/>
      <c r="W105" s="15"/>
      <c r="X105" s="15"/>
      <c r="Y105" s="15"/>
      <c r="Z105" s="15"/>
    </row>
    <row r="106" ht="13.5" customHeight="1">
      <c r="A106" s="15"/>
      <c r="B106" s="171"/>
      <c r="C106" s="171"/>
      <c r="D106" s="171"/>
      <c r="E106" s="171"/>
      <c r="F106" s="171"/>
      <c r="G106" s="171"/>
      <c r="H106" s="172"/>
      <c r="I106" s="172"/>
      <c r="J106" s="15"/>
      <c r="K106" s="15"/>
      <c r="L106" s="15"/>
      <c r="M106" s="15"/>
      <c r="N106" s="15"/>
      <c r="O106" s="15"/>
      <c r="P106" s="15"/>
      <c r="Q106" s="15"/>
      <c r="R106" s="15"/>
      <c r="S106" s="15"/>
      <c r="T106" s="15"/>
      <c r="U106" s="15"/>
      <c r="V106" s="15"/>
      <c r="W106" s="15"/>
      <c r="X106" s="15"/>
      <c r="Y106" s="15"/>
      <c r="Z106" s="15"/>
    </row>
    <row r="107" ht="13.5" customHeight="1">
      <c r="A107" s="15"/>
      <c r="B107" s="171"/>
      <c r="C107" s="171"/>
      <c r="D107" s="171"/>
      <c r="E107" s="171"/>
      <c r="F107" s="171"/>
      <c r="G107" s="171"/>
      <c r="H107" s="172"/>
      <c r="I107" s="172"/>
      <c r="J107" s="15"/>
      <c r="K107" s="15"/>
      <c r="L107" s="15"/>
      <c r="M107" s="15"/>
      <c r="N107" s="15"/>
      <c r="O107" s="15"/>
      <c r="P107" s="15"/>
      <c r="Q107" s="15"/>
      <c r="R107" s="15"/>
      <c r="S107" s="15"/>
      <c r="T107" s="15"/>
      <c r="U107" s="15"/>
      <c r="V107" s="15"/>
      <c r="W107" s="15"/>
      <c r="X107" s="15"/>
      <c r="Y107" s="15"/>
      <c r="Z107" s="15"/>
    </row>
    <row r="108" ht="13.5" customHeight="1">
      <c r="A108" s="15"/>
      <c r="B108" s="171"/>
      <c r="C108" s="171"/>
      <c r="D108" s="171"/>
      <c r="E108" s="171"/>
      <c r="F108" s="171"/>
      <c r="G108" s="171"/>
      <c r="H108" s="172"/>
      <c r="I108" s="172"/>
      <c r="J108" s="15"/>
      <c r="K108" s="15"/>
      <c r="L108" s="15"/>
      <c r="M108" s="15"/>
      <c r="N108" s="15"/>
      <c r="O108" s="15"/>
      <c r="P108" s="15"/>
      <c r="Q108" s="15"/>
      <c r="R108" s="15"/>
      <c r="S108" s="15"/>
      <c r="T108" s="15"/>
      <c r="U108" s="15"/>
      <c r="V108" s="15"/>
      <c r="W108" s="15"/>
      <c r="X108" s="15"/>
      <c r="Y108" s="15"/>
      <c r="Z108" s="15"/>
    </row>
    <row r="109" ht="13.5" customHeight="1">
      <c r="A109" s="15"/>
      <c r="B109" s="171"/>
      <c r="C109" s="171"/>
      <c r="D109" s="171"/>
      <c r="E109" s="171"/>
      <c r="F109" s="171"/>
      <c r="G109" s="171"/>
      <c r="H109" s="172"/>
      <c r="I109" s="172"/>
      <c r="J109" s="15"/>
      <c r="K109" s="15"/>
      <c r="L109" s="15"/>
      <c r="M109" s="15"/>
      <c r="N109" s="15"/>
      <c r="O109" s="15"/>
      <c r="P109" s="15"/>
      <c r="Q109" s="15"/>
      <c r="R109" s="15"/>
      <c r="S109" s="15"/>
      <c r="T109" s="15"/>
      <c r="U109" s="15"/>
      <c r="V109" s="15"/>
      <c r="W109" s="15"/>
      <c r="X109" s="15"/>
      <c r="Y109" s="15"/>
      <c r="Z109" s="15"/>
    </row>
    <row r="110" ht="13.5" customHeight="1">
      <c r="A110" s="15"/>
      <c r="B110" s="171"/>
      <c r="C110" s="171"/>
      <c r="D110" s="171"/>
      <c r="E110" s="171"/>
      <c r="F110" s="171"/>
      <c r="G110" s="171"/>
      <c r="H110" s="172"/>
      <c r="I110" s="172"/>
      <c r="J110" s="15"/>
      <c r="K110" s="15"/>
      <c r="L110" s="15"/>
      <c r="M110" s="15"/>
      <c r="N110" s="15"/>
      <c r="O110" s="15"/>
      <c r="P110" s="15"/>
      <c r="Q110" s="15"/>
      <c r="R110" s="15"/>
      <c r="S110" s="15"/>
      <c r="T110" s="15"/>
      <c r="U110" s="15"/>
      <c r="V110" s="15"/>
      <c r="W110" s="15"/>
      <c r="X110" s="15"/>
      <c r="Y110" s="15"/>
      <c r="Z110" s="15"/>
    </row>
    <row r="111" ht="13.5" customHeight="1">
      <c r="A111" s="15"/>
      <c r="B111" s="171"/>
      <c r="C111" s="171"/>
      <c r="D111" s="171"/>
      <c r="E111" s="171"/>
      <c r="F111" s="171"/>
      <c r="G111" s="171"/>
      <c r="H111" s="172"/>
      <c r="I111" s="172"/>
      <c r="J111" s="15"/>
      <c r="K111" s="15"/>
      <c r="L111" s="15"/>
      <c r="M111" s="15"/>
      <c r="N111" s="15"/>
      <c r="O111" s="15"/>
      <c r="P111" s="15"/>
      <c r="Q111" s="15"/>
      <c r="R111" s="15"/>
      <c r="S111" s="15"/>
      <c r="T111" s="15"/>
      <c r="U111" s="15"/>
      <c r="V111" s="15"/>
      <c r="W111" s="15"/>
      <c r="X111" s="15"/>
      <c r="Y111" s="15"/>
      <c r="Z111" s="15"/>
    </row>
    <row r="112" ht="13.5" customHeight="1">
      <c r="A112" s="15"/>
      <c r="B112" s="171"/>
      <c r="C112" s="171"/>
      <c r="D112" s="171"/>
      <c r="E112" s="171"/>
      <c r="F112" s="171"/>
      <c r="G112" s="171"/>
      <c r="H112" s="172"/>
      <c r="I112" s="172"/>
      <c r="J112" s="15"/>
      <c r="K112" s="15"/>
      <c r="L112" s="15"/>
      <c r="M112" s="15"/>
      <c r="N112" s="15"/>
      <c r="O112" s="15"/>
      <c r="P112" s="15"/>
      <c r="Q112" s="15"/>
      <c r="R112" s="15"/>
      <c r="S112" s="15"/>
      <c r="T112" s="15"/>
      <c r="U112" s="15"/>
      <c r="V112" s="15"/>
      <c r="W112" s="15"/>
      <c r="X112" s="15"/>
      <c r="Y112" s="15"/>
      <c r="Z112" s="15"/>
    </row>
    <row r="113" ht="13.5" customHeight="1">
      <c r="A113" s="15"/>
      <c r="B113" s="171"/>
      <c r="C113" s="171"/>
      <c r="D113" s="171"/>
      <c r="E113" s="171"/>
      <c r="F113" s="171"/>
      <c r="G113" s="171"/>
      <c r="H113" s="172"/>
      <c r="I113" s="172"/>
      <c r="J113" s="15"/>
      <c r="K113" s="15"/>
      <c r="L113" s="15"/>
      <c r="M113" s="15"/>
      <c r="N113" s="15"/>
      <c r="O113" s="15"/>
      <c r="P113" s="15"/>
      <c r="Q113" s="15"/>
      <c r="R113" s="15"/>
      <c r="S113" s="15"/>
      <c r="T113" s="15"/>
      <c r="U113" s="15"/>
      <c r="V113" s="15"/>
      <c r="W113" s="15"/>
      <c r="X113" s="15"/>
      <c r="Y113" s="15"/>
      <c r="Z113" s="15"/>
    </row>
    <row r="114" ht="13.5" customHeight="1">
      <c r="A114" s="15"/>
      <c r="B114" s="171"/>
      <c r="C114" s="171"/>
      <c r="D114" s="171"/>
      <c r="E114" s="171"/>
      <c r="F114" s="171"/>
      <c r="G114" s="171"/>
      <c r="H114" s="172"/>
      <c r="I114" s="172"/>
      <c r="J114" s="15"/>
      <c r="K114" s="15"/>
      <c r="L114" s="15"/>
      <c r="M114" s="15"/>
      <c r="N114" s="15"/>
      <c r="O114" s="15"/>
      <c r="P114" s="15"/>
      <c r="Q114" s="15"/>
      <c r="R114" s="15"/>
      <c r="S114" s="15"/>
      <c r="T114" s="15"/>
      <c r="U114" s="15"/>
      <c r="V114" s="15"/>
      <c r="W114" s="15"/>
      <c r="X114" s="15"/>
      <c r="Y114" s="15"/>
      <c r="Z114" s="15"/>
    </row>
    <row r="115" ht="13.5" customHeight="1">
      <c r="A115" s="15"/>
      <c r="B115" s="171"/>
      <c r="C115" s="171"/>
      <c r="D115" s="171"/>
      <c r="E115" s="171"/>
      <c r="F115" s="171"/>
      <c r="G115" s="171"/>
      <c r="H115" s="172"/>
      <c r="I115" s="172"/>
      <c r="J115" s="15"/>
      <c r="K115" s="15"/>
      <c r="L115" s="15"/>
      <c r="M115" s="15"/>
      <c r="N115" s="15"/>
      <c r="O115" s="15"/>
      <c r="P115" s="15"/>
      <c r="Q115" s="15"/>
      <c r="R115" s="15"/>
      <c r="S115" s="15"/>
      <c r="T115" s="15"/>
      <c r="U115" s="15"/>
      <c r="V115" s="15"/>
      <c r="W115" s="15"/>
      <c r="X115" s="15"/>
      <c r="Y115" s="15"/>
      <c r="Z115" s="15"/>
    </row>
    <row r="116" ht="13.5" customHeight="1">
      <c r="A116" s="15"/>
      <c r="B116" s="171"/>
      <c r="C116" s="171"/>
      <c r="D116" s="171"/>
      <c r="E116" s="171"/>
      <c r="F116" s="171"/>
      <c r="G116" s="171"/>
      <c r="H116" s="172"/>
      <c r="I116" s="172"/>
      <c r="J116" s="15"/>
      <c r="K116" s="15"/>
      <c r="L116" s="15"/>
      <c r="M116" s="15"/>
      <c r="N116" s="15"/>
      <c r="O116" s="15"/>
      <c r="P116" s="15"/>
      <c r="Q116" s="15"/>
      <c r="R116" s="15"/>
      <c r="S116" s="15"/>
      <c r="T116" s="15"/>
      <c r="U116" s="15"/>
      <c r="V116" s="15"/>
      <c r="W116" s="15"/>
      <c r="X116" s="15"/>
      <c r="Y116" s="15"/>
      <c r="Z116" s="15"/>
    </row>
    <row r="117" ht="13.5" customHeight="1">
      <c r="A117" s="15"/>
      <c r="B117" s="171"/>
      <c r="C117" s="171"/>
      <c r="D117" s="171"/>
      <c r="E117" s="171"/>
      <c r="F117" s="171"/>
      <c r="G117" s="171"/>
      <c r="H117" s="172"/>
      <c r="I117" s="172"/>
      <c r="J117" s="15"/>
      <c r="K117" s="15"/>
      <c r="L117" s="15"/>
      <c r="M117" s="15"/>
      <c r="N117" s="15"/>
      <c r="O117" s="15"/>
      <c r="P117" s="15"/>
      <c r="Q117" s="15"/>
      <c r="R117" s="15"/>
      <c r="S117" s="15"/>
      <c r="T117" s="15"/>
      <c r="U117" s="15"/>
      <c r="V117" s="15"/>
      <c r="W117" s="15"/>
      <c r="X117" s="15"/>
      <c r="Y117" s="15"/>
      <c r="Z117" s="15"/>
    </row>
    <row r="118" ht="13.5" customHeight="1">
      <c r="A118" s="15"/>
      <c r="B118" s="171"/>
      <c r="C118" s="171"/>
      <c r="D118" s="171"/>
      <c r="E118" s="171"/>
      <c r="F118" s="171"/>
      <c r="G118" s="171"/>
      <c r="H118" s="172"/>
      <c r="I118" s="172"/>
      <c r="J118" s="15"/>
      <c r="K118" s="15"/>
      <c r="L118" s="15"/>
      <c r="M118" s="15"/>
      <c r="N118" s="15"/>
      <c r="O118" s="15"/>
      <c r="P118" s="15"/>
      <c r="Q118" s="15"/>
      <c r="R118" s="15"/>
      <c r="S118" s="15"/>
      <c r="T118" s="15"/>
      <c r="U118" s="15"/>
      <c r="V118" s="15"/>
      <c r="W118" s="15"/>
      <c r="X118" s="15"/>
      <c r="Y118" s="15"/>
      <c r="Z118" s="15"/>
    </row>
    <row r="119" ht="13.5" customHeight="1">
      <c r="A119" s="15"/>
      <c r="B119" s="171"/>
      <c r="C119" s="171"/>
      <c r="D119" s="171"/>
      <c r="E119" s="171"/>
      <c r="F119" s="171"/>
      <c r="G119" s="171"/>
      <c r="H119" s="172"/>
      <c r="I119" s="172"/>
      <c r="J119" s="15"/>
      <c r="K119" s="15"/>
      <c r="L119" s="15"/>
      <c r="M119" s="15"/>
      <c r="N119" s="15"/>
      <c r="O119" s="15"/>
      <c r="P119" s="15"/>
      <c r="Q119" s="15"/>
      <c r="R119" s="15"/>
      <c r="S119" s="15"/>
      <c r="T119" s="15"/>
      <c r="U119" s="15"/>
      <c r="V119" s="15"/>
      <c r="W119" s="15"/>
      <c r="X119" s="15"/>
      <c r="Y119" s="15"/>
      <c r="Z119" s="15"/>
    </row>
    <row r="120" ht="13.5" customHeight="1">
      <c r="A120" s="15"/>
      <c r="B120" s="171"/>
      <c r="C120" s="171"/>
      <c r="D120" s="171"/>
      <c r="E120" s="171"/>
      <c r="F120" s="171"/>
      <c r="G120" s="171"/>
      <c r="H120" s="172"/>
      <c r="I120" s="172"/>
      <c r="J120" s="15"/>
      <c r="K120" s="15"/>
      <c r="L120" s="15"/>
      <c r="M120" s="15"/>
      <c r="N120" s="15"/>
      <c r="O120" s="15"/>
      <c r="P120" s="15"/>
      <c r="Q120" s="15"/>
      <c r="R120" s="15"/>
      <c r="S120" s="15"/>
      <c r="T120" s="15"/>
      <c r="U120" s="15"/>
      <c r="V120" s="15"/>
      <c r="W120" s="15"/>
      <c r="X120" s="15"/>
      <c r="Y120" s="15"/>
      <c r="Z120" s="15"/>
    </row>
    <row r="121" ht="13.5" customHeight="1">
      <c r="A121" s="15"/>
      <c r="B121" s="171"/>
      <c r="C121" s="171"/>
      <c r="D121" s="171"/>
      <c r="E121" s="171"/>
      <c r="F121" s="171"/>
      <c r="G121" s="171"/>
      <c r="H121" s="172"/>
      <c r="I121" s="172"/>
      <c r="J121" s="15"/>
      <c r="K121" s="15"/>
      <c r="L121" s="15"/>
      <c r="M121" s="15"/>
      <c r="N121" s="15"/>
      <c r="O121" s="15"/>
      <c r="P121" s="15"/>
      <c r="Q121" s="15"/>
      <c r="R121" s="15"/>
      <c r="S121" s="15"/>
      <c r="T121" s="15"/>
      <c r="U121" s="15"/>
      <c r="V121" s="15"/>
      <c r="W121" s="15"/>
      <c r="X121" s="15"/>
      <c r="Y121" s="15"/>
      <c r="Z121" s="15"/>
    </row>
    <row r="122" ht="13.5" customHeight="1">
      <c r="A122" s="15"/>
      <c r="B122" s="171"/>
      <c r="C122" s="171"/>
      <c r="D122" s="171"/>
      <c r="E122" s="171"/>
      <c r="F122" s="171"/>
      <c r="G122" s="171"/>
      <c r="H122" s="172"/>
      <c r="I122" s="172"/>
      <c r="J122" s="15"/>
      <c r="K122" s="15"/>
      <c r="L122" s="15"/>
      <c r="M122" s="15"/>
      <c r="N122" s="15"/>
      <c r="O122" s="15"/>
      <c r="P122" s="15"/>
      <c r="Q122" s="15"/>
      <c r="R122" s="15"/>
      <c r="S122" s="15"/>
      <c r="T122" s="15"/>
      <c r="U122" s="15"/>
      <c r="V122" s="15"/>
      <c r="W122" s="15"/>
      <c r="X122" s="15"/>
      <c r="Y122" s="15"/>
      <c r="Z122" s="15"/>
    </row>
    <row r="123" ht="13.5" customHeight="1">
      <c r="A123" s="15"/>
      <c r="B123" s="171"/>
      <c r="C123" s="171"/>
      <c r="D123" s="171"/>
      <c r="E123" s="171"/>
      <c r="F123" s="171"/>
      <c r="G123" s="171"/>
      <c r="H123" s="172"/>
      <c r="I123" s="172"/>
      <c r="J123" s="15"/>
      <c r="K123" s="15"/>
      <c r="L123" s="15"/>
      <c r="M123" s="15"/>
      <c r="N123" s="15"/>
      <c r="O123" s="15"/>
      <c r="P123" s="15"/>
      <c r="Q123" s="15"/>
      <c r="R123" s="15"/>
      <c r="S123" s="15"/>
      <c r="T123" s="15"/>
      <c r="U123" s="15"/>
      <c r="V123" s="15"/>
      <c r="W123" s="15"/>
      <c r="X123" s="15"/>
      <c r="Y123" s="15"/>
      <c r="Z123" s="15"/>
    </row>
    <row r="124" ht="13.5" customHeight="1">
      <c r="A124" s="15"/>
      <c r="B124" s="171"/>
      <c r="C124" s="171"/>
      <c r="D124" s="171"/>
      <c r="E124" s="171"/>
      <c r="F124" s="171"/>
      <c r="G124" s="171"/>
      <c r="H124" s="172"/>
      <c r="I124" s="172"/>
      <c r="J124" s="15"/>
      <c r="K124" s="15"/>
      <c r="L124" s="15"/>
      <c r="M124" s="15"/>
      <c r="N124" s="15"/>
      <c r="O124" s="15"/>
      <c r="P124" s="15"/>
      <c r="Q124" s="15"/>
      <c r="R124" s="15"/>
      <c r="S124" s="15"/>
      <c r="T124" s="15"/>
      <c r="U124" s="15"/>
      <c r="V124" s="15"/>
      <c r="W124" s="15"/>
      <c r="X124" s="15"/>
      <c r="Y124" s="15"/>
      <c r="Z124" s="15"/>
    </row>
    <row r="125" ht="13.5" customHeight="1">
      <c r="A125" s="15"/>
      <c r="B125" s="171"/>
      <c r="C125" s="171"/>
      <c r="D125" s="171"/>
      <c r="E125" s="171"/>
      <c r="F125" s="171"/>
      <c r="G125" s="171"/>
      <c r="H125" s="172"/>
      <c r="I125" s="172"/>
      <c r="J125" s="15"/>
      <c r="K125" s="15"/>
      <c r="L125" s="15"/>
      <c r="M125" s="15"/>
      <c r="N125" s="15"/>
      <c r="O125" s="15"/>
      <c r="P125" s="15"/>
      <c r="Q125" s="15"/>
      <c r="R125" s="15"/>
      <c r="S125" s="15"/>
      <c r="T125" s="15"/>
      <c r="U125" s="15"/>
      <c r="V125" s="15"/>
      <c r="W125" s="15"/>
      <c r="X125" s="15"/>
      <c r="Y125" s="15"/>
      <c r="Z125" s="15"/>
    </row>
    <row r="126" ht="13.5" customHeight="1">
      <c r="A126" s="15"/>
      <c r="B126" s="171"/>
      <c r="C126" s="171"/>
      <c r="D126" s="171"/>
      <c r="E126" s="171"/>
      <c r="F126" s="171"/>
      <c r="G126" s="171"/>
      <c r="H126" s="172"/>
      <c r="I126" s="172"/>
      <c r="J126" s="15"/>
      <c r="K126" s="15"/>
      <c r="L126" s="15"/>
      <c r="M126" s="15"/>
      <c r="N126" s="15"/>
      <c r="O126" s="15"/>
      <c r="P126" s="15"/>
      <c r="Q126" s="15"/>
      <c r="R126" s="15"/>
      <c r="S126" s="15"/>
      <c r="T126" s="15"/>
      <c r="U126" s="15"/>
      <c r="V126" s="15"/>
      <c r="W126" s="15"/>
      <c r="X126" s="15"/>
      <c r="Y126" s="15"/>
      <c r="Z126" s="15"/>
    </row>
    <row r="127" ht="13.5" customHeight="1">
      <c r="A127" s="15"/>
      <c r="B127" s="171"/>
      <c r="C127" s="171"/>
      <c r="D127" s="171"/>
      <c r="E127" s="171"/>
      <c r="F127" s="171"/>
      <c r="G127" s="171"/>
      <c r="H127" s="172"/>
      <c r="I127" s="172"/>
      <c r="J127" s="15"/>
      <c r="K127" s="15"/>
      <c r="L127" s="15"/>
      <c r="M127" s="15"/>
      <c r="N127" s="15"/>
      <c r="O127" s="15"/>
      <c r="P127" s="15"/>
      <c r="Q127" s="15"/>
      <c r="R127" s="15"/>
      <c r="S127" s="15"/>
      <c r="T127" s="15"/>
      <c r="U127" s="15"/>
      <c r="V127" s="15"/>
      <c r="W127" s="15"/>
      <c r="X127" s="15"/>
      <c r="Y127" s="15"/>
      <c r="Z127" s="15"/>
    </row>
    <row r="128" ht="13.5" customHeight="1">
      <c r="A128" s="15"/>
      <c r="B128" s="171"/>
      <c r="C128" s="171"/>
      <c r="D128" s="171"/>
      <c r="E128" s="171"/>
      <c r="F128" s="171"/>
      <c r="G128" s="171"/>
      <c r="H128" s="172"/>
      <c r="I128" s="172"/>
      <c r="J128" s="15"/>
      <c r="K128" s="15"/>
      <c r="L128" s="15"/>
      <c r="M128" s="15"/>
      <c r="N128" s="15"/>
      <c r="O128" s="15"/>
      <c r="P128" s="15"/>
      <c r="Q128" s="15"/>
      <c r="R128" s="15"/>
      <c r="S128" s="15"/>
      <c r="T128" s="15"/>
      <c r="U128" s="15"/>
      <c r="V128" s="15"/>
      <c r="W128" s="15"/>
      <c r="X128" s="15"/>
      <c r="Y128" s="15"/>
      <c r="Z128" s="15"/>
    </row>
    <row r="129" ht="13.5" customHeight="1">
      <c r="A129" s="15"/>
      <c r="B129" s="171"/>
      <c r="C129" s="171"/>
      <c r="D129" s="171"/>
      <c r="E129" s="171"/>
      <c r="F129" s="171"/>
      <c r="G129" s="171"/>
      <c r="H129" s="172"/>
      <c r="I129" s="172"/>
      <c r="J129" s="15"/>
      <c r="K129" s="15"/>
      <c r="L129" s="15"/>
      <c r="M129" s="15"/>
      <c r="N129" s="15"/>
      <c r="O129" s="15"/>
      <c r="P129" s="15"/>
      <c r="Q129" s="15"/>
      <c r="R129" s="15"/>
      <c r="S129" s="15"/>
      <c r="T129" s="15"/>
      <c r="U129" s="15"/>
      <c r="V129" s="15"/>
      <c r="W129" s="15"/>
      <c r="X129" s="15"/>
      <c r="Y129" s="15"/>
      <c r="Z129" s="15"/>
    </row>
    <row r="130" ht="13.5" customHeight="1">
      <c r="A130" s="15"/>
      <c r="B130" s="171"/>
      <c r="C130" s="171"/>
      <c r="D130" s="171"/>
      <c r="E130" s="171"/>
      <c r="F130" s="171"/>
      <c r="G130" s="171"/>
      <c r="H130" s="172"/>
      <c r="I130" s="172"/>
      <c r="J130" s="15"/>
      <c r="K130" s="15"/>
      <c r="L130" s="15"/>
      <c r="M130" s="15"/>
      <c r="N130" s="15"/>
      <c r="O130" s="15"/>
      <c r="P130" s="15"/>
      <c r="Q130" s="15"/>
      <c r="R130" s="15"/>
      <c r="S130" s="15"/>
      <c r="T130" s="15"/>
      <c r="U130" s="15"/>
      <c r="V130" s="15"/>
      <c r="W130" s="15"/>
      <c r="X130" s="15"/>
      <c r="Y130" s="15"/>
      <c r="Z130" s="15"/>
    </row>
    <row r="131" ht="13.5" customHeight="1">
      <c r="A131" s="15"/>
      <c r="B131" s="171"/>
      <c r="C131" s="171"/>
      <c r="D131" s="171"/>
      <c r="E131" s="171"/>
      <c r="F131" s="171"/>
      <c r="G131" s="171"/>
      <c r="H131" s="172"/>
      <c r="I131" s="172"/>
      <c r="J131" s="15"/>
      <c r="K131" s="15"/>
      <c r="L131" s="15"/>
      <c r="M131" s="15"/>
      <c r="N131" s="15"/>
      <c r="O131" s="15"/>
      <c r="P131" s="15"/>
      <c r="Q131" s="15"/>
      <c r="R131" s="15"/>
      <c r="S131" s="15"/>
      <c r="T131" s="15"/>
      <c r="U131" s="15"/>
      <c r="V131" s="15"/>
      <c r="W131" s="15"/>
      <c r="X131" s="15"/>
      <c r="Y131" s="15"/>
      <c r="Z131" s="15"/>
    </row>
    <row r="132" ht="13.5" customHeight="1">
      <c r="A132" s="15"/>
      <c r="B132" s="171"/>
      <c r="C132" s="171"/>
      <c r="D132" s="171"/>
      <c r="E132" s="171"/>
      <c r="F132" s="171"/>
      <c r="G132" s="171"/>
      <c r="H132" s="172"/>
      <c r="I132" s="172"/>
      <c r="J132" s="15"/>
      <c r="K132" s="15"/>
      <c r="L132" s="15"/>
      <c r="M132" s="15"/>
      <c r="N132" s="15"/>
      <c r="O132" s="15"/>
      <c r="P132" s="15"/>
      <c r="Q132" s="15"/>
      <c r="R132" s="15"/>
      <c r="S132" s="15"/>
      <c r="T132" s="15"/>
      <c r="U132" s="15"/>
      <c r="V132" s="15"/>
      <c r="W132" s="15"/>
      <c r="X132" s="15"/>
      <c r="Y132" s="15"/>
      <c r="Z132" s="15"/>
    </row>
    <row r="133" ht="13.5" customHeight="1">
      <c r="A133" s="15"/>
      <c r="B133" s="171"/>
      <c r="C133" s="171"/>
      <c r="D133" s="171"/>
      <c r="E133" s="171"/>
      <c r="F133" s="171"/>
      <c r="G133" s="171"/>
      <c r="H133" s="172"/>
      <c r="I133" s="172"/>
      <c r="J133" s="15"/>
      <c r="K133" s="15"/>
      <c r="L133" s="15"/>
      <c r="M133" s="15"/>
      <c r="N133" s="15"/>
      <c r="O133" s="15"/>
      <c r="P133" s="15"/>
      <c r="Q133" s="15"/>
      <c r="R133" s="15"/>
      <c r="S133" s="15"/>
      <c r="T133" s="15"/>
      <c r="U133" s="15"/>
      <c r="V133" s="15"/>
      <c r="W133" s="15"/>
      <c r="X133" s="15"/>
      <c r="Y133" s="15"/>
      <c r="Z133" s="15"/>
    </row>
    <row r="134" ht="13.5" customHeight="1">
      <c r="A134" s="15"/>
      <c r="B134" s="171"/>
      <c r="C134" s="171"/>
      <c r="D134" s="171"/>
      <c r="E134" s="171"/>
      <c r="F134" s="171"/>
      <c r="G134" s="171"/>
      <c r="H134" s="172"/>
      <c r="I134" s="172"/>
      <c r="J134" s="15"/>
      <c r="K134" s="15"/>
      <c r="L134" s="15"/>
      <c r="M134" s="15"/>
      <c r="N134" s="15"/>
      <c r="O134" s="15"/>
      <c r="P134" s="15"/>
      <c r="Q134" s="15"/>
      <c r="R134" s="15"/>
      <c r="S134" s="15"/>
      <c r="T134" s="15"/>
      <c r="U134" s="15"/>
      <c r="V134" s="15"/>
      <c r="W134" s="15"/>
      <c r="X134" s="15"/>
      <c r="Y134" s="15"/>
      <c r="Z134" s="15"/>
    </row>
    <row r="135" ht="13.5" customHeight="1">
      <c r="A135" s="15"/>
      <c r="B135" s="171"/>
      <c r="C135" s="171"/>
      <c r="D135" s="171"/>
      <c r="E135" s="171"/>
      <c r="F135" s="171"/>
      <c r="G135" s="171"/>
      <c r="H135" s="172"/>
      <c r="I135" s="172"/>
      <c r="J135" s="15"/>
      <c r="K135" s="15"/>
      <c r="L135" s="15"/>
      <c r="M135" s="15"/>
      <c r="N135" s="15"/>
      <c r="O135" s="15"/>
      <c r="P135" s="15"/>
      <c r="Q135" s="15"/>
      <c r="R135" s="15"/>
      <c r="S135" s="15"/>
      <c r="T135" s="15"/>
      <c r="U135" s="15"/>
      <c r="V135" s="15"/>
      <c r="W135" s="15"/>
      <c r="X135" s="15"/>
      <c r="Y135" s="15"/>
      <c r="Z135" s="15"/>
    </row>
    <row r="136" ht="13.5" customHeight="1">
      <c r="A136" s="15"/>
      <c r="B136" s="171"/>
      <c r="C136" s="171"/>
      <c r="D136" s="171"/>
      <c r="E136" s="171"/>
      <c r="F136" s="171"/>
      <c r="G136" s="171"/>
      <c r="H136" s="172"/>
      <c r="I136" s="172"/>
      <c r="J136" s="15"/>
      <c r="K136" s="15"/>
      <c r="L136" s="15"/>
      <c r="M136" s="15"/>
      <c r="N136" s="15"/>
      <c r="O136" s="15"/>
      <c r="P136" s="15"/>
      <c r="Q136" s="15"/>
      <c r="R136" s="15"/>
      <c r="S136" s="15"/>
      <c r="T136" s="15"/>
      <c r="U136" s="15"/>
      <c r="V136" s="15"/>
      <c r="W136" s="15"/>
      <c r="X136" s="15"/>
      <c r="Y136" s="15"/>
      <c r="Z136" s="15"/>
    </row>
    <row r="137" ht="13.5" customHeight="1">
      <c r="A137" s="15"/>
      <c r="B137" s="171"/>
      <c r="C137" s="171"/>
      <c r="D137" s="171"/>
      <c r="E137" s="171"/>
      <c r="F137" s="171"/>
      <c r="G137" s="171"/>
      <c r="H137" s="172"/>
      <c r="I137" s="172"/>
      <c r="J137" s="15"/>
      <c r="K137" s="15"/>
      <c r="L137" s="15"/>
      <c r="M137" s="15"/>
      <c r="N137" s="15"/>
      <c r="O137" s="15"/>
      <c r="P137" s="15"/>
      <c r="Q137" s="15"/>
      <c r="R137" s="15"/>
      <c r="S137" s="15"/>
      <c r="T137" s="15"/>
      <c r="U137" s="15"/>
      <c r="V137" s="15"/>
      <c r="W137" s="15"/>
      <c r="X137" s="15"/>
      <c r="Y137" s="15"/>
      <c r="Z137" s="15"/>
    </row>
    <row r="138" ht="13.5" customHeight="1">
      <c r="A138" s="15"/>
      <c r="B138" s="171"/>
      <c r="C138" s="171"/>
      <c r="D138" s="171"/>
      <c r="E138" s="171"/>
      <c r="F138" s="171"/>
      <c r="G138" s="171"/>
      <c r="H138" s="172"/>
      <c r="I138" s="172"/>
      <c r="J138" s="15"/>
      <c r="K138" s="15"/>
      <c r="L138" s="15"/>
      <c r="M138" s="15"/>
      <c r="N138" s="15"/>
      <c r="O138" s="15"/>
      <c r="P138" s="15"/>
      <c r="Q138" s="15"/>
      <c r="R138" s="15"/>
      <c r="S138" s="15"/>
      <c r="T138" s="15"/>
      <c r="U138" s="15"/>
      <c r="V138" s="15"/>
      <c r="W138" s="15"/>
      <c r="X138" s="15"/>
      <c r="Y138" s="15"/>
      <c r="Z138" s="15"/>
    </row>
    <row r="139" ht="13.5" customHeight="1">
      <c r="A139" s="15"/>
      <c r="B139" s="171"/>
      <c r="C139" s="171"/>
      <c r="D139" s="171"/>
      <c r="E139" s="171"/>
      <c r="F139" s="171"/>
      <c r="G139" s="171"/>
      <c r="H139" s="172"/>
      <c r="I139" s="172"/>
      <c r="J139" s="15"/>
      <c r="K139" s="15"/>
      <c r="L139" s="15"/>
      <c r="M139" s="15"/>
      <c r="N139" s="15"/>
      <c r="O139" s="15"/>
      <c r="P139" s="15"/>
      <c r="Q139" s="15"/>
      <c r="R139" s="15"/>
      <c r="S139" s="15"/>
      <c r="T139" s="15"/>
      <c r="U139" s="15"/>
      <c r="V139" s="15"/>
      <c r="W139" s="15"/>
      <c r="X139" s="15"/>
      <c r="Y139" s="15"/>
      <c r="Z139" s="15"/>
    </row>
    <row r="140" ht="13.5" customHeight="1">
      <c r="A140" s="15"/>
      <c r="B140" s="171"/>
      <c r="C140" s="171"/>
      <c r="D140" s="171"/>
      <c r="E140" s="171"/>
      <c r="F140" s="171"/>
      <c r="G140" s="171"/>
      <c r="H140" s="172"/>
      <c r="I140" s="172"/>
      <c r="J140" s="15"/>
      <c r="K140" s="15"/>
      <c r="L140" s="15"/>
      <c r="M140" s="15"/>
      <c r="N140" s="15"/>
      <c r="O140" s="15"/>
      <c r="P140" s="15"/>
      <c r="Q140" s="15"/>
      <c r="R140" s="15"/>
      <c r="S140" s="15"/>
      <c r="T140" s="15"/>
      <c r="U140" s="15"/>
      <c r="V140" s="15"/>
      <c r="W140" s="15"/>
      <c r="X140" s="15"/>
      <c r="Y140" s="15"/>
      <c r="Z140" s="15"/>
    </row>
    <row r="141" ht="13.5" customHeight="1">
      <c r="A141" s="15"/>
      <c r="B141" s="171"/>
      <c r="C141" s="171"/>
      <c r="D141" s="171"/>
      <c r="E141" s="171"/>
      <c r="F141" s="171"/>
      <c r="G141" s="171"/>
      <c r="H141" s="172"/>
      <c r="I141" s="172"/>
      <c r="J141" s="15"/>
      <c r="K141" s="15"/>
      <c r="L141" s="15"/>
      <c r="M141" s="15"/>
      <c r="N141" s="15"/>
      <c r="O141" s="15"/>
      <c r="P141" s="15"/>
      <c r="Q141" s="15"/>
      <c r="R141" s="15"/>
      <c r="S141" s="15"/>
      <c r="T141" s="15"/>
      <c r="U141" s="15"/>
      <c r="V141" s="15"/>
      <c r="W141" s="15"/>
      <c r="X141" s="15"/>
      <c r="Y141" s="15"/>
      <c r="Z141" s="15"/>
    </row>
    <row r="142" ht="13.5" customHeight="1">
      <c r="A142" s="15"/>
      <c r="B142" s="171"/>
      <c r="C142" s="171"/>
      <c r="D142" s="171"/>
      <c r="E142" s="171"/>
      <c r="F142" s="171"/>
      <c r="G142" s="171"/>
      <c r="H142" s="172"/>
      <c r="I142" s="172"/>
      <c r="J142" s="15"/>
      <c r="K142" s="15"/>
      <c r="L142" s="15"/>
      <c r="M142" s="15"/>
      <c r="N142" s="15"/>
      <c r="O142" s="15"/>
      <c r="P142" s="15"/>
      <c r="Q142" s="15"/>
      <c r="R142" s="15"/>
      <c r="S142" s="15"/>
      <c r="T142" s="15"/>
      <c r="U142" s="15"/>
      <c r="V142" s="15"/>
      <c r="W142" s="15"/>
      <c r="X142" s="15"/>
      <c r="Y142" s="15"/>
      <c r="Z142" s="15"/>
    </row>
    <row r="143" ht="13.5" customHeight="1">
      <c r="A143" s="15"/>
      <c r="B143" s="171"/>
      <c r="C143" s="171"/>
      <c r="D143" s="171"/>
      <c r="E143" s="171"/>
      <c r="F143" s="171"/>
      <c r="G143" s="171"/>
      <c r="H143" s="172"/>
      <c r="I143" s="172"/>
      <c r="J143" s="15"/>
      <c r="K143" s="15"/>
      <c r="L143" s="15"/>
      <c r="M143" s="15"/>
      <c r="N143" s="15"/>
      <c r="O143" s="15"/>
      <c r="P143" s="15"/>
      <c r="Q143" s="15"/>
      <c r="R143" s="15"/>
      <c r="S143" s="15"/>
      <c r="T143" s="15"/>
      <c r="U143" s="15"/>
      <c r="V143" s="15"/>
      <c r="W143" s="15"/>
      <c r="X143" s="15"/>
      <c r="Y143" s="15"/>
      <c r="Z143" s="15"/>
    </row>
    <row r="144" ht="13.5" customHeight="1">
      <c r="A144" s="15"/>
      <c r="B144" s="171"/>
      <c r="C144" s="171"/>
      <c r="D144" s="171"/>
      <c r="E144" s="171"/>
      <c r="F144" s="171"/>
      <c r="G144" s="171"/>
      <c r="H144" s="172"/>
      <c r="I144" s="172"/>
      <c r="J144" s="15"/>
      <c r="K144" s="15"/>
      <c r="L144" s="15"/>
      <c r="M144" s="15"/>
      <c r="N144" s="15"/>
      <c r="O144" s="15"/>
      <c r="P144" s="15"/>
      <c r="Q144" s="15"/>
      <c r="R144" s="15"/>
      <c r="S144" s="15"/>
      <c r="T144" s="15"/>
      <c r="U144" s="15"/>
      <c r="V144" s="15"/>
      <c r="W144" s="15"/>
      <c r="X144" s="15"/>
      <c r="Y144" s="15"/>
      <c r="Z144" s="15"/>
    </row>
    <row r="145" ht="13.5" customHeight="1">
      <c r="A145" s="15"/>
      <c r="B145" s="171"/>
      <c r="C145" s="171"/>
      <c r="D145" s="171"/>
      <c r="E145" s="171"/>
      <c r="F145" s="171"/>
      <c r="G145" s="171"/>
      <c r="H145" s="172"/>
      <c r="I145" s="172"/>
      <c r="J145" s="15"/>
      <c r="K145" s="15"/>
      <c r="L145" s="15"/>
      <c r="M145" s="15"/>
      <c r="N145" s="15"/>
      <c r="O145" s="15"/>
      <c r="P145" s="15"/>
      <c r="Q145" s="15"/>
      <c r="R145" s="15"/>
      <c r="S145" s="15"/>
      <c r="T145" s="15"/>
      <c r="U145" s="15"/>
      <c r="V145" s="15"/>
      <c r="W145" s="15"/>
      <c r="X145" s="15"/>
      <c r="Y145" s="15"/>
      <c r="Z145" s="15"/>
    </row>
    <row r="146" ht="13.5" customHeight="1">
      <c r="A146" s="15"/>
      <c r="B146" s="171"/>
      <c r="C146" s="171"/>
      <c r="D146" s="171"/>
      <c r="E146" s="171"/>
      <c r="F146" s="171"/>
      <c r="G146" s="171"/>
      <c r="H146" s="172"/>
      <c r="I146" s="172"/>
      <c r="J146" s="15"/>
      <c r="K146" s="15"/>
      <c r="L146" s="15"/>
      <c r="M146" s="15"/>
      <c r="N146" s="15"/>
      <c r="O146" s="15"/>
      <c r="P146" s="15"/>
      <c r="Q146" s="15"/>
      <c r="R146" s="15"/>
      <c r="S146" s="15"/>
      <c r="T146" s="15"/>
      <c r="U146" s="15"/>
      <c r="V146" s="15"/>
      <c r="W146" s="15"/>
      <c r="X146" s="15"/>
      <c r="Y146" s="15"/>
      <c r="Z146" s="15"/>
    </row>
    <row r="147" ht="13.5" customHeight="1">
      <c r="A147" s="15"/>
      <c r="B147" s="171"/>
      <c r="C147" s="171"/>
      <c r="D147" s="171"/>
      <c r="E147" s="171"/>
      <c r="F147" s="171"/>
      <c r="G147" s="171"/>
      <c r="H147" s="172"/>
      <c r="I147" s="172"/>
      <c r="J147" s="15"/>
      <c r="K147" s="15"/>
      <c r="L147" s="15"/>
      <c r="M147" s="15"/>
      <c r="N147" s="15"/>
      <c r="O147" s="15"/>
      <c r="P147" s="15"/>
      <c r="Q147" s="15"/>
      <c r="R147" s="15"/>
      <c r="S147" s="15"/>
      <c r="T147" s="15"/>
      <c r="U147" s="15"/>
      <c r="V147" s="15"/>
      <c r="W147" s="15"/>
      <c r="X147" s="15"/>
      <c r="Y147" s="15"/>
      <c r="Z147" s="15"/>
    </row>
    <row r="148" ht="13.5" customHeight="1">
      <c r="A148" s="15"/>
      <c r="B148" s="171"/>
      <c r="C148" s="171"/>
      <c r="D148" s="171"/>
      <c r="E148" s="171"/>
      <c r="F148" s="171"/>
      <c r="G148" s="171"/>
      <c r="H148" s="172"/>
      <c r="I148" s="172"/>
      <c r="J148" s="15"/>
      <c r="K148" s="15"/>
      <c r="L148" s="15"/>
      <c r="M148" s="15"/>
      <c r="N148" s="15"/>
      <c r="O148" s="15"/>
      <c r="P148" s="15"/>
      <c r="Q148" s="15"/>
      <c r="R148" s="15"/>
      <c r="S148" s="15"/>
      <c r="T148" s="15"/>
      <c r="U148" s="15"/>
      <c r="V148" s="15"/>
      <c r="W148" s="15"/>
      <c r="X148" s="15"/>
      <c r="Y148" s="15"/>
      <c r="Z148" s="15"/>
    </row>
    <row r="149" ht="13.5" customHeight="1">
      <c r="A149" s="15"/>
      <c r="B149" s="171"/>
      <c r="C149" s="171"/>
      <c r="D149" s="171"/>
      <c r="E149" s="171"/>
      <c r="F149" s="171"/>
      <c r="G149" s="171"/>
      <c r="H149" s="172"/>
      <c r="I149" s="172"/>
      <c r="J149" s="15"/>
      <c r="K149" s="15"/>
      <c r="L149" s="15"/>
      <c r="M149" s="15"/>
      <c r="N149" s="15"/>
      <c r="O149" s="15"/>
      <c r="P149" s="15"/>
      <c r="Q149" s="15"/>
      <c r="R149" s="15"/>
      <c r="S149" s="15"/>
      <c r="T149" s="15"/>
      <c r="U149" s="15"/>
      <c r="V149" s="15"/>
      <c r="W149" s="15"/>
      <c r="X149" s="15"/>
      <c r="Y149" s="15"/>
      <c r="Z149" s="15"/>
    </row>
    <row r="150" ht="13.5" customHeight="1">
      <c r="A150" s="15"/>
      <c r="B150" s="171"/>
      <c r="C150" s="171"/>
      <c r="D150" s="171"/>
      <c r="E150" s="171"/>
      <c r="F150" s="171"/>
      <c r="G150" s="171"/>
      <c r="H150" s="172"/>
      <c r="I150" s="172"/>
      <c r="J150" s="15"/>
      <c r="K150" s="15"/>
      <c r="L150" s="15"/>
      <c r="M150" s="15"/>
      <c r="N150" s="15"/>
      <c r="O150" s="15"/>
      <c r="P150" s="15"/>
      <c r="Q150" s="15"/>
      <c r="R150" s="15"/>
      <c r="S150" s="15"/>
      <c r="T150" s="15"/>
      <c r="U150" s="15"/>
      <c r="V150" s="15"/>
      <c r="W150" s="15"/>
      <c r="X150" s="15"/>
      <c r="Y150" s="15"/>
      <c r="Z150" s="15"/>
    </row>
    <row r="151" ht="13.5" customHeight="1">
      <c r="A151" s="15"/>
      <c r="B151" s="171"/>
      <c r="C151" s="171"/>
      <c r="D151" s="171"/>
      <c r="E151" s="171"/>
      <c r="F151" s="171"/>
      <c r="G151" s="171"/>
      <c r="H151" s="172"/>
      <c r="I151" s="172"/>
      <c r="J151" s="15"/>
      <c r="K151" s="15"/>
      <c r="L151" s="15"/>
      <c r="M151" s="15"/>
      <c r="N151" s="15"/>
      <c r="O151" s="15"/>
      <c r="P151" s="15"/>
      <c r="Q151" s="15"/>
      <c r="R151" s="15"/>
      <c r="S151" s="15"/>
      <c r="T151" s="15"/>
      <c r="U151" s="15"/>
      <c r="V151" s="15"/>
      <c r="W151" s="15"/>
      <c r="X151" s="15"/>
      <c r="Y151" s="15"/>
      <c r="Z151" s="15"/>
    </row>
    <row r="152" ht="13.5" customHeight="1">
      <c r="A152" s="15"/>
      <c r="B152" s="171"/>
      <c r="C152" s="171"/>
      <c r="D152" s="171"/>
      <c r="E152" s="171"/>
      <c r="F152" s="171"/>
      <c r="G152" s="171"/>
      <c r="H152" s="172"/>
      <c r="I152" s="172"/>
      <c r="J152" s="15"/>
      <c r="K152" s="15"/>
      <c r="L152" s="15"/>
      <c r="M152" s="15"/>
      <c r="N152" s="15"/>
      <c r="O152" s="15"/>
      <c r="P152" s="15"/>
      <c r="Q152" s="15"/>
      <c r="R152" s="15"/>
      <c r="S152" s="15"/>
      <c r="T152" s="15"/>
      <c r="U152" s="15"/>
      <c r="V152" s="15"/>
      <c r="W152" s="15"/>
      <c r="X152" s="15"/>
      <c r="Y152" s="15"/>
      <c r="Z152" s="15"/>
    </row>
    <row r="153" ht="13.5" customHeight="1">
      <c r="A153" s="15"/>
      <c r="B153" s="171"/>
      <c r="C153" s="171"/>
      <c r="D153" s="171"/>
      <c r="E153" s="171"/>
      <c r="F153" s="171"/>
      <c r="G153" s="171"/>
      <c r="H153" s="172"/>
      <c r="I153" s="172"/>
      <c r="J153" s="15"/>
      <c r="K153" s="15"/>
      <c r="L153" s="15"/>
      <c r="M153" s="15"/>
      <c r="N153" s="15"/>
      <c r="O153" s="15"/>
      <c r="P153" s="15"/>
      <c r="Q153" s="15"/>
      <c r="R153" s="15"/>
      <c r="S153" s="15"/>
      <c r="T153" s="15"/>
      <c r="U153" s="15"/>
      <c r="V153" s="15"/>
      <c r="W153" s="15"/>
      <c r="X153" s="15"/>
      <c r="Y153" s="15"/>
      <c r="Z153" s="15"/>
    </row>
    <row r="154" ht="13.5" customHeight="1">
      <c r="A154" s="15"/>
      <c r="B154" s="171"/>
      <c r="C154" s="171"/>
      <c r="D154" s="171"/>
      <c r="E154" s="171"/>
      <c r="F154" s="171"/>
      <c r="G154" s="171"/>
      <c r="H154" s="172"/>
      <c r="I154" s="172"/>
      <c r="J154" s="15"/>
      <c r="K154" s="15"/>
      <c r="L154" s="15"/>
      <c r="M154" s="15"/>
      <c r="N154" s="15"/>
      <c r="O154" s="15"/>
      <c r="P154" s="15"/>
      <c r="Q154" s="15"/>
      <c r="R154" s="15"/>
      <c r="S154" s="15"/>
      <c r="T154" s="15"/>
      <c r="U154" s="15"/>
      <c r="V154" s="15"/>
      <c r="W154" s="15"/>
      <c r="X154" s="15"/>
      <c r="Y154" s="15"/>
      <c r="Z154" s="15"/>
    </row>
    <row r="155" ht="13.5" customHeight="1">
      <c r="A155" s="15"/>
      <c r="B155" s="171"/>
      <c r="C155" s="171"/>
      <c r="D155" s="171"/>
      <c r="E155" s="171"/>
      <c r="F155" s="171"/>
      <c r="G155" s="171"/>
      <c r="H155" s="172"/>
      <c r="I155" s="172"/>
      <c r="J155" s="15"/>
      <c r="K155" s="15"/>
      <c r="L155" s="15"/>
      <c r="M155" s="15"/>
      <c r="N155" s="15"/>
      <c r="O155" s="15"/>
      <c r="P155" s="15"/>
      <c r="Q155" s="15"/>
      <c r="R155" s="15"/>
      <c r="S155" s="15"/>
      <c r="T155" s="15"/>
      <c r="U155" s="15"/>
      <c r="V155" s="15"/>
      <c r="W155" s="15"/>
      <c r="X155" s="15"/>
      <c r="Y155" s="15"/>
      <c r="Z155" s="15"/>
    </row>
    <row r="156" ht="13.5" customHeight="1">
      <c r="A156" s="15"/>
      <c r="B156" s="171"/>
      <c r="C156" s="171"/>
      <c r="D156" s="171"/>
      <c r="E156" s="171"/>
      <c r="F156" s="171"/>
      <c r="G156" s="171"/>
      <c r="H156" s="172"/>
      <c r="I156" s="172"/>
      <c r="J156" s="15"/>
      <c r="K156" s="15"/>
      <c r="L156" s="15"/>
      <c r="M156" s="15"/>
      <c r="N156" s="15"/>
      <c r="O156" s="15"/>
      <c r="P156" s="15"/>
      <c r="Q156" s="15"/>
      <c r="R156" s="15"/>
      <c r="S156" s="15"/>
      <c r="T156" s="15"/>
      <c r="U156" s="15"/>
      <c r="V156" s="15"/>
      <c r="W156" s="15"/>
      <c r="X156" s="15"/>
      <c r="Y156" s="15"/>
      <c r="Z156" s="15"/>
    </row>
    <row r="157" ht="13.5" customHeight="1">
      <c r="A157" s="15"/>
      <c r="B157" s="171"/>
      <c r="C157" s="171"/>
      <c r="D157" s="171"/>
      <c r="E157" s="171"/>
      <c r="F157" s="171"/>
      <c r="G157" s="171"/>
      <c r="H157" s="172"/>
      <c r="I157" s="172"/>
      <c r="J157" s="15"/>
      <c r="K157" s="15"/>
      <c r="L157" s="15"/>
      <c r="M157" s="15"/>
      <c r="N157" s="15"/>
      <c r="O157" s="15"/>
      <c r="P157" s="15"/>
      <c r="Q157" s="15"/>
      <c r="R157" s="15"/>
      <c r="S157" s="15"/>
      <c r="T157" s="15"/>
      <c r="U157" s="15"/>
      <c r="V157" s="15"/>
      <c r="W157" s="15"/>
      <c r="X157" s="15"/>
      <c r="Y157" s="15"/>
      <c r="Z157" s="15"/>
    </row>
    <row r="158" ht="13.5" customHeight="1">
      <c r="A158" s="15"/>
      <c r="B158" s="171"/>
      <c r="C158" s="171"/>
      <c r="D158" s="171"/>
      <c r="E158" s="171"/>
      <c r="F158" s="171"/>
      <c r="G158" s="171"/>
      <c r="H158" s="172"/>
      <c r="I158" s="172"/>
      <c r="J158" s="15"/>
      <c r="K158" s="15"/>
      <c r="L158" s="15"/>
      <c r="M158" s="15"/>
      <c r="N158" s="15"/>
      <c r="O158" s="15"/>
      <c r="P158" s="15"/>
      <c r="Q158" s="15"/>
      <c r="R158" s="15"/>
      <c r="S158" s="15"/>
      <c r="T158" s="15"/>
      <c r="U158" s="15"/>
      <c r="V158" s="15"/>
      <c r="W158" s="15"/>
      <c r="X158" s="15"/>
      <c r="Y158" s="15"/>
      <c r="Z158" s="15"/>
    </row>
    <row r="159" ht="13.5" customHeight="1">
      <c r="A159" s="15"/>
      <c r="B159" s="171"/>
      <c r="C159" s="171"/>
      <c r="D159" s="171"/>
      <c r="E159" s="171"/>
      <c r="F159" s="171"/>
      <c r="G159" s="171"/>
      <c r="H159" s="172"/>
      <c r="I159" s="172"/>
      <c r="J159" s="15"/>
      <c r="K159" s="15"/>
      <c r="L159" s="15"/>
      <c r="M159" s="15"/>
      <c r="N159" s="15"/>
      <c r="O159" s="15"/>
      <c r="P159" s="15"/>
      <c r="Q159" s="15"/>
      <c r="R159" s="15"/>
      <c r="S159" s="15"/>
      <c r="T159" s="15"/>
      <c r="U159" s="15"/>
      <c r="V159" s="15"/>
      <c r="W159" s="15"/>
      <c r="X159" s="15"/>
      <c r="Y159" s="15"/>
      <c r="Z159" s="15"/>
    </row>
    <row r="160" ht="13.5" customHeight="1">
      <c r="A160" s="15"/>
      <c r="B160" s="171"/>
      <c r="C160" s="171"/>
      <c r="D160" s="171"/>
      <c r="E160" s="171"/>
      <c r="F160" s="171"/>
      <c r="G160" s="171"/>
      <c r="H160" s="172"/>
      <c r="I160" s="172"/>
      <c r="J160" s="15"/>
      <c r="K160" s="15"/>
      <c r="L160" s="15"/>
      <c r="M160" s="15"/>
      <c r="N160" s="15"/>
      <c r="O160" s="15"/>
      <c r="P160" s="15"/>
      <c r="Q160" s="15"/>
      <c r="R160" s="15"/>
      <c r="S160" s="15"/>
      <c r="T160" s="15"/>
      <c r="U160" s="15"/>
      <c r="V160" s="15"/>
      <c r="W160" s="15"/>
      <c r="X160" s="15"/>
      <c r="Y160" s="15"/>
      <c r="Z160" s="15"/>
    </row>
    <row r="161" ht="13.5" customHeight="1">
      <c r="A161" s="15"/>
      <c r="B161" s="171"/>
      <c r="C161" s="171"/>
      <c r="D161" s="171"/>
      <c r="E161" s="171"/>
      <c r="F161" s="171"/>
      <c r="G161" s="171"/>
      <c r="H161" s="172"/>
      <c r="I161" s="172"/>
      <c r="J161" s="15"/>
      <c r="K161" s="15"/>
      <c r="L161" s="15"/>
      <c r="M161" s="15"/>
      <c r="N161" s="15"/>
      <c r="O161" s="15"/>
      <c r="P161" s="15"/>
      <c r="Q161" s="15"/>
      <c r="R161" s="15"/>
      <c r="S161" s="15"/>
      <c r="T161" s="15"/>
      <c r="U161" s="15"/>
      <c r="V161" s="15"/>
      <c r="W161" s="15"/>
      <c r="X161" s="15"/>
      <c r="Y161" s="15"/>
      <c r="Z161" s="15"/>
    </row>
    <row r="162" ht="13.5" customHeight="1">
      <c r="A162" s="15"/>
      <c r="B162" s="171"/>
      <c r="C162" s="171"/>
      <c r="D162" s="171"/>
      <c r="E162" s="171"/>
      <c r="F162" s="171"/>
      <c r="G162" s="171"/>
      <c r="H162" s="172"/>
      <c r="I162" s="172"/>
      <c r="J162" s="15"/>
      <c r="K162" s="15"/>
      <c r="L162" s="15"/>
      <c r="M162" s="15"/>
      <c r="N162" s="15"/>
      <c r="O162" s="15"/>
      <c r="P162" s="15"/>
      <c r="Q162" s="15"/>
      <c r="R162" s="15"/>
      <c r="S162" s="15"/>
      <c r="T162" s="15"/>
      <c r="U162" s="15"/>
      <c r="V162" s="15"/>
      <c r="W162" s="15"/>
      <c r="X162" s="15"/>
      <c r="Y162" s="15"/>
      <c r="Z162" s="15"/>
    </row>
    <row r="163" ht="13.5" customHeight="1">
      <c r="A163" s="15"/>
      <c r="B163" s="171"/>
      <c r="C163" s="171"/>
      <c r="D163" s="171"/>
      <c r="E163" s="171"/>
      <c r="F163" s="171"/>
      <c r="G163" s="171"/>
      <c r="H163" s="172"/>
      <c r="I163" s="172"/>
      <c r="J163" s="15"/>
      <c r="K163" s="15"/>
      <c r="L163" s="15"/>
      <c r="M163" s="15"/>
      <c r="N163" s="15"/>
      <c r="O163" s="15"/>
      <c r="P163" s="15"/>
      <c r="Q163" s="15"/>
      <c r="R163" s="15"/>
      <c r="S163" s="15"/>
      <c r="T163" s="15"/>
      <c r="U163" s="15"/>
      <c r="V163" s="15"/>
      <c r="W163" s="15"/>
      <c r="X163" s="15"/>
      <c r="Y163" s="15"/>
      <c r="Z163" s="15"/>
    </row>
    <row r="164" ht="13.5" customHeight="1">
      <c r="A164" s="15"/>
      <c r="B164" s="171"/>
      <c r="C164" s="171"/>
      <c r="D164" s="171"/>
      <c r="E164" s="171"/>
      <c r="F164" s="171"/>
      <c r="G164" s="171"/>
      <c r="H164" s="172"/>
      <c r="I164" s="172"/>
      <c r="J164" s="15"/>
      <c r="K164" s="15"/>
      <c r="L164" s="15"/>
      <c r="M164" s="15"/>
      <c r="N164" s="15"/>
      <c r="O164" s="15"/>
      <c r="P164" s="15"/>
      <c r="Q164" s="15"/>
      <c r="R164" s="15"/>
      <c r="S164" s="15"/>
      <c r="T164" s="15"/>
      <c r="U164" s="15"/>
      <c r="V164" s="15"/>
      <c r="W164" s="15"/>
      <c r="X164" s="15"/>
      <c r="Y164" s="15"/>
      <c r="Z164" s="15"/>
    </row>
    <row r="165" ht="13.5" customHeight="1">
      <c r="A165" s="15"/>
      <c r="B165" s="171"/>
      <c r="C165" s="171"/>
      <c r="D165" s="171"/>
      <c r="E165" s="171"/>
      <c r="F165" s="171"/>
      <c r="G165" s="171"/>
      <c r="H165" s="172"/>
      <c r="I165" s="172"/>
      <c r="J165" s="15"/>
      <c r="K165" s="15"/>
      <c r="L165" s="15"/>
      <c r="M165" s="15"/>
      <c r="N165" s="15"/>
      <c r="O165" s="15"/>
      <c r="P165" s="15"/>
      <c r="Q165" s="15"/>
      <c r="R165" s="15"/>
      <c r="S165" s="15"/>
      <c r="T165" s="15"/>
      <c r="U165" s="15"/>
      <c r="V165" s="15"/>
      <c r="W165" s="15"/>
      <c r="X165" s="15"/>
      <c r="Y165" s="15"/>
      <c r="Z165" s="15"/>
    </row>
    <row r="166" ht="13.5" customHeight="1">
      <c r="A166" s="15"/>
      <c r="B166" s="171"/>
      <c r="C166" s="171"/>
      <c r="D166" s="171"/>
      <c r="E166" s="171"/>
      <c r="F166" s="171"/>
      <c r="G166" s="171"/>
      <c r="H166" s="172"/>
      <c r="I166" s="172"/>
      <c r="J166" s="15"/>
      <c r="K166" s="15"/>
      <c r="L166" s="15"/>
      <c r="M166" s="15"/>
      <c r="N166" s="15"/>
      <c r="O166" s="15"/>
      <c r="P166" s="15"/>
      <c r="Q166" s="15"/>
      <c r="R166" s="15"/>
      <c r="S166" s="15"/>
      <c r="T166" s="15"/>
      <c r="U166" s="15"/>
      <c r="V166" s="15"/>
      <c r="W166" s="15"/>
      <c r="X166" s="15"/>
      <c r="Y166" s="15"/>
      <c r="Z166" s="15"/>
    </row>
    <row r="167" ht="13.5" customHeight="1">
      <c r="A167" s="15"/>
      <c r="B167" s="171"/>
      <c r="C167" s="171"/>
      <c r="D167" s="171"/>
      <c r="E167" s="171"/>
      <c r="F167" s="171"/>
      <c r="G167" s="171"/>
      <c r="H167" s="172"/>
      <c r="I167" s="172"/>
      <c r="J167" s="15"/>
      <c r="K167" s="15"/>
      <c r="L167" s="15"/>
      <c r="M167" s="15"/>
      <c r="N167" s="15"/>
      <c r="O167" s="15"/>
      <c r="P167" s="15"/>
      <c r="Q167" s="15"/>
      <c r="R167" s="15"/>
      <c r="S167" s="15"/>
      <c r="T167" s="15"/>
      <c r="U167" s="15"/>
      <c r="V167" s="15"/>
      <c r="W167" s="15"/>
      <c r="X167" s="15"/>
      <c r="Y167" s="15"/>
      <c r="Z167" s="15"/>
    </row>
    <row r="168" ht="13.5" customHeight="1">
      <c r="A168" s="15"/>
      <c r="B168" s="171"/>
      <c r="C168" s="171"/>
      <c r="D168" s="171"/>
      <c r="E168" s="171"/>
      <c r="F168" s="171"/>
      <c r="G168" s="171"/>
      <c r="H168" s="172"/>
      <c r="I168" s="172"/>
      <c r="J168" s="15"/>
      <c r="K168" s="15"/>
      <c r="L168" s="15"/>
      <c r="M168" s="15"/>
      <c r="N168" s="15"/>
      <c r="O168" s="15"/>
      <c r="P168" s="15"/>
      <c r="Q168" s="15"/>
      <c r="R168" s="15"/>
      <c r="S168" s="15"/>
      <c r="T168" s="15"/>
      <c r="U168" s="15"/>
      <c r="V168" s="15"/>
      <c r="W168" s="15"/>
      <c r="X168" s="15"/>
      <c r="Y168" s="15"/>
      <c r="Z168" s="15"/>
    </row>
    <row r="169" ht="13.5" customHeight="1">
      <c r="A169" s="15"/>
      <c r="B169" s="171"/>
      <c r="C169" s="171"/>
      <c r="D169" s="171"/>
      <c r="E169" s="171"/>
      <c r="F169" s="171"/>
      <c r="G169" s="171"/>
      <c r="H169" s="172"/>
      <c r="I169" s="172"/>
      <c r="J169" s="15"/>
      <c r="K169" s="15"/>
      <c r="L169" s="15"/>
      <c r="M169" s="15"/>
      <c r="N169" s="15"/>
      <c r="O169" s="15"/>
      <c r="P169" s="15"/>
      <c r="Q169" s="15"/>
      <c r="R169" s="15"/>
      <c r="S169" s="15"/>
      <c r="T169" s="15"/>
      <c r="U169" s="15"/>
      <c r="V169" s="15"/>
      <c r="W169" s="15"/>
      <c r="X169" s="15"/>
      <c r="Y169" s="15"/>
      <c r="Z169" s="15"/>
    </row>
    <row r="170" ht="13.5" customHeight="1">
      <c r="A170" s="15"/>
      <c r="B170" s="171"/>
      <c r="C170" s="171"/>
      <c r="D170" s="171"/>
      <c r="E170" s="171"/>
      <c r="F170" s="171"/>
      <c r="G170" s="171"/>
      <c r="H170" s="172"/>
      <c r="I170" s="172"/>
      <c r="J170" s="15"/>
      <c r="K170" s="15"/>
      <c r="L170" s="15"/>
      <c r="M170" s="15"/>
      <c r="N170" s="15"/>
      <c r="O170" s="15"/>
      <c r="P170" s="15"/>
      <c r="Q170" s="15"/>
      <c r="R170" s="15"/>
      <c r="S170" s="15"/>
      <c r="T170" s="15"/>
      <c r="U170" s="15"/>
      <c r="V170" s="15"/>
      <c r="W170" s="15"/>
      <c r="X170" s="15"/>
      <c r="Y170" s="15"/>
      <c r="Z170" s="15"/>
    </row>
    <row r="171" ht="13.5" customHeight="1">
      <c r="A171" s="15"/>
      <c r="B171" s="171"/>
      <c r="C171" s="171"/>
      <c r="D171" s="171"/>
      <c r="E171" s="171"/>
      <c r="F171" s="171"/>
      <c r="G171" s="171"/>
      <c r="H171" s="172"/>
      <c r="I171" s="172"/>
      <c r="J171" s="15"/>
      <c r="K171" s="15"/>
      <c r="L171" s="15"/>
      <c r="M171" s="15"/>
      <c r="N171" s="15"/>
      <c r="O171" s="15"/>
      <c r="P171" s="15"/>
      <c r="Q171" s="15"/>
      <c r="R171" s="15"/>
      <c r="S171" s="15"/>
      <c r="T171" s="15"/>
      <c r="U171" s="15"/>
      <c r="V171" s="15"/>
      <c r="W171" s="15"/>
      <c r="X171" s="15"/>
      <c r="Y171" s="15"/>
      <c r="Z171" s="15"/>
    </row>
    <row r="172" ht="13.5" customHeight="1">
      <c r="A172" s="15"/>
      <c r="B172" s="171"/>
      <c r="C172" s="171"/>
      <c r="D172" s="171"/>
      <c r="E172" s="171"/>
      <c r="F172" s="171"/>
      <c r="G172" s="171"/>
      <c r="H172" s="172"/>
      <c r="I172" s="172"/>
      <c r="J172" s="15"/>
      <c r="K172" s="15"/>
      <c r="L172" s="15"/>
      <c r="M172" s="15"/>
      <c r="N172" s="15"/>
      <c r="O172" s="15"/>
      <c r="P172" s="15"/>
      <c r="Q172" s="15"/>
      <c r="R172" s="15"/>
      <c r="S172" s="15"/>
      <c r="T172" s="15"/>
      <c r="U172" s="15"/>
      <c r="V172" s="15"/>
      <c r="W172" s="15"/>
      <c r="X172" s="15"/>
      <c r="Y172" s="15"/>
      <c r="Z172" s="15"/>
    </row>
    <row r="173" ht="13.5" customHeight="1">
      <c r="A173" s="15"/>
      <c r="B173" s="171"/>
      <c r="C173" s="171"/>
      <c r="D173" s="171"/>
      <c r="E173" s="171"/>
      <c r="F173" s="171"/>
      <c r="G173" s="171"/>
      <c r="H173" s="172"/>
      <c r="I173" s="172"/>
      <c r="J173" s="15"/>
      <c r="K173" s="15"/>
      <c r="L173" s="15"/>
      <c r="M173" s="15"/>
      <c r="N173" s="15"/>
      <c r="O173" s="15"/>
      <c r="P173" s="15"/>
      <c r="Q173" s="15"/>
      <c r="R173" s="15"/>
      <c r="S173" s="15"/>
      <c r="T173" s="15"/>
      <c r="U173" s="15"/>
      <c r="V173" s="15"/>
      <c r="W173" s="15"/>
      <c r="X173" s="15"/>
      <c r="Y173" s="15"/>
      <c r="Z173" s="15"/>
    </row>
    <row r="174" ht="13.5" customHeight="1">
      <c r="A174" s="15"/>
      <c r="B174" s="171"/>
      <c r="C174" s="171"/>
      <c r="D174" s="171"/>
      <c r="E174" s="171"/>
      <c r="F174" s="171"/>
      <c r="G174" s="171"/>
      <c r="H174" s="172"/>
      <c r="I174" s="172"/>
      <c r="J174" s="15"/>
      <c r="K174" s="15"/>
      <c r="L174" s="15"/>
      <c r="M174" s="15"/>
      <c r="N174" s="15"/>
      <c r="O174" s="15"/>
      <c r="P174" s="15"/>
      <c r="Q174" s="15"/>
      <c r="R174" s="15"/>
      <c r="S174" s="15"/>
      <c r="T174" s="15"/>
      <c r="U174" s="15"/>
      <c r="V174" s="15"/>
      <c r="W174" s="15"/>
      <c r="X174" s="15"/>
      <c r="Y174" s="15"/>
      <c r="Z174" s="15"/>
    </row>
    <row r="175" ht="13.5" customHeight="1">
      <c r="A175" s="15"/>
      <c r="B175" s="171"/>
      <c r="C175" s="171"/>
      <c r="D175" s="171"/>
      <c r="E175" s="171"/>
      <c r="F175" s="171"/>
      <c r="G175" s="171"/>
      <c r="H175" s="172"/>
      <c r="I175" s="172"/>
      <c r="J175" s="15"/>
      <c r="K175" s="15"/>
      <c r="L175" s="15"/>
      <c r="M175" s="15"/>
      <c r="N175" s="15"/>
      <c r="O175" s="15"/>
      <c r="P175" s="15"/>
      <c r="Q175" s="15"/>
      <c r="R175" s="15"/>
      <c r="S175" s="15"/>
      <c r="T175" s="15"/>
      <c r="U175" s="15"/>
      <c r="V175" s="15"/>
      <c r="W175" s="15"/>
      <c r="X175" s="15"/>
      <c r="Y175" s="15"/>
      <c r="Z175" s="15"/>
    </row>
    <row r="176" ht="13.5" customHeight="1">
      <c r="A176" s="15"/>
      <c r="B176" s="171"/>
      <c r="C176" s="171"/>
      <c r="D176" s="171"/>
      <c r="E176" s="171"/>
      <c r="F176" s="171"/>
      <c r="G176" s="171"/>
      <c r="H176" s="172"/>
      <c r="I176" s="172"/>
      <c r="J176" s="15"/>
      <c r="K176" s="15"/>
      <c r="L176" s="15"/>
      <c r="M176" s="15"/>
      <c r="N176" s="15"/>
      <c r="O176" s="15"/>
      <c r="P176" s="15"/>
      <c r="Q176" s="15"/>
      <c r="R176" s="15"/>
      <c r="S176" s="15"/>
      <c r="T176" s="15"/>
      <c r="U176" s="15"/>
      <c r="V176" s="15"/>
      <c r="W176" s="15"/>
      <c r="X176" s="15"/>
      <c r="Y176" s="15"/>
      <c r="Z176" s="15"/>
    </row>
    <row r="177" ht="13.5" customHeight="1">
      <c r="A177" s="15"/>
      <c r="B177" s="171"/>
      <c r="C177" s="171"/>
      <c r="D177" s="171"/>
      <c r="E177" s="171"/>
      <c r="F177" s="171"/>
      <c r="G177" s="171"/>
      <c r="H177" s="172"/>
      <c r="I177" s="172"/>
      <c r="J177" s="15"/>
      <c r="K177" s="15"/>
      <c r="L177" s="15"/>
      <c r="M177" s="15"/>
      <c r="N177" s="15"/>
      <c r="O177" s="15"/>
      <c r="P177" s="15"/>
      <c r="Q177" s="15"/>
      <c r="R177" s="15"/>
      <c r="S177" s="15"/>
      <c r="T177" s="15"/>
      <c r="U177" s="15"/>
      <c r="V177" s="15"/>
      <c r="W177" s="15"/>
      <c r="X177" s="15"/>
      <c r="Y177" s="15"/>
      <c r="Z177" s="15"/>
    </row>
    <row r="178" ht="13.5" customHeight="1">
      <c r="A178" s="15"/>
      <c r="B178" s="171"/>
      <c r="C178" s="171"/>
      <c r="D178" s="171"/>
      <c r="E178" s="171"/>
      <c r="F178" s="171"/>
      <c r="G178" s="171"/>
      <c r="H178" s="172"/>
      <c r="I178" s="172"/>
      <c r="J178" s="15"/>
      <c r="K178" s="15"/>
      <c r="L178" s="15"/>
      <c r="M178" s="15"/>
      <c r="N178" s="15"/>
      <c r="O178" s="15"/>
      <c r="P178" s="15"/>
      <c r="Q178" s="15"/>
      <c r="R178" s="15"/>
      <c r="S178" s="15"/>
      <c r="T178" s="15"/>
      <c r="U178" s="15"/>
      <c r="V178" s="15"/>
      <c r="W178" s="15"/>
      <c r="X178" s="15"/>
      <c r="Y178" s="15"/>
      <c r="Z178" s="15"/>
    </row>
    <row r="179" ht="13.5" customHeight="1">
      <c r="A179" s="15"/>
      <c r="B179" s="171"/>
      <c r="C179" s="171"/>
      <c r="D179" s="171"/>
      <c r="E179" s="171"/>
      <c r="F179" s="171"/>
      <c r="G179" s="171"/>
      <c r="H179" s="172"/>
      <c r="I179" s="172"/>
      <c r="J179" s="15"/>
      <c r="K179" s="15"/>
      <c r="L179" s="15"/>
      <c r="M179" s="15"/>
      <c r="N179" s="15"/>
      <c r="O179" s="15"/>
      <c r="P179" s="15"/>
      <c r="Q179" s="15"/>
      <c r="R179" s="15"/>
      <c r="S179" s="15"/>
      <c r="T179" s="15"/>
      <c r="U179" s="15"/>
      <c r="V179" s="15"/>
      <c r="W179" s="15"/>
      <c r="X179" s="15"/>
      <c r="Y179" s="15"/>
      <c r="Z179" s="15"/>
    </row>
    <row r="180" ht="13.5" customHeight="1">
      <c r="A180" s="15"/>
      <c r="B180" s="171"/>
      <c r="C180" s="171"/>
      <c r="D180" s="171"/>
      <c r="E180" s="171"/>
      <c r="F180" s="171"/>
      <c r="G180" s="171"/>
      <c r="H180" s="172"/>
      <c r="I180" s="172"/>
      <c r="J180" s="15"/>
      <c r="K180" s="15"/>
      <c r="L180" s="15"/>
      <c r="M180" s="15"/>
      <c r="N180" s="15"/>
      <c r="O180" s="15"/>
      <c r="P180" s="15"/>
      <c r="Q180" s="15"/>
      <c r="R180" s="15"/>
      <c r="S180" s="15"/>
      <c r="T180" s="15"/>
      <c r="U180" s="15"/>
      <c r="V180" s="15"/>
      <c r="W180" s="15"/>
      <c r="X180" s="15"/>
      <c r="Y180" s="15"/>
      <c r="Z180" s="15"/>
    </row>
    <row r="181" ht="13.5" customHeight="1">
      <c r="A181" s="15"/>
      <c r="B181" s="171"/>
      <c r="C181" s="171"/>
      <c r="D181" s="171"/>
      <c r="E181" s="171"/>
      <c r="F181" s="171"/>
      <c r="G181" s="171"/>
      <c r="H181" s="172"/>
      <c r="I181" s="172"/>
      <c r="J181" s="15"/>
      <c r="K181" s="15"/>
      <c r="L181" s="15"/>
      <c r="M181" s="15"/>
      <c r="N181" s="15"/>
      <c r="O181" s="15"/>
      <c r="P181" s="15"/>
      <c r="Q181" s="15"/>
      <c r="R181" s="15"/>
      <c r="S181" s="15"/>
      <c r="T181" s="15"/>
      <c r="U181" s="15"/>
      <c r="V181" s="15"/>
      <c r="W181" s="15"/>
      <c r="X181" s="15"/>
      <c r="Y181" s="15"/>
      <c r="Z181" s="15"/>
    </row>
    <row r="182" ht="13.5" customHeight="1">
      <c r="A182" s="15"/>
      <c r="B182" s="171"/>
      <c r="C182" s="171"/>
      <c r="D182" s="171"/>
      <c r="E182" s="171"/>
      <c r="F182" s="171"/>
      <c r="G182" s="171"/>
      <c r="H182" s="172"/>
      <c r="I182" s="172"/>
      <c r="J182" s="15"/>
      <c r="K182" s="15"/>
      <c r="L182" s="15"/>
      <c r="M182" s="15"/>
      <c r="N182" s="15"/>
      <c r="O182" s="15"/>
      <c r="P182" s="15"/>
      <c r="Q182" s="15"/>
      <c r="R182" s="15"/>
      <c r="S182" s="15"/>
      <c r="T182" s="15"/>
      <c r="U182" s="15"/>
      <c r="V182" s="15"/>
      <c r="W182" s="15"/>
      <c r="X182" s="15"/>
      <c r="Y182" s="15"/>
      <c r="Z182" s="15"/>
    </row>
    <row r="183" ht="13.5" customHeight="1">
      <c r="A183" s="15"/>
      <c r="B183" s="171"/>
      <c r="C183" s="171"/>
      <c r="D183" s="171"/>
      <c r="E183" s="171"/>
      <c r="F183" s="171"/>
      <c r="G183" s="171"/>
      <c r="H183" s="172"/>
      <c r="I183" s="172"/>
      <c r="J183" s="15"/>
      <c r="K183" s="15"/>
      <c r="L183" s="15"/>
      <c r="M183" s="15"/>
      <c r="N183" s="15"/>
      <c r="O183" s="15"/>
      <c r="P183" s="15"/>
      <c r="Q183" s="15"/>
      <c r="R183" s="15"/>
      <c r="S183" s="15"/>
      <c r="T183" s="15"/>
      <c r="U183" s="15"/>
      <c r="V183" s="15"/>
      <c r="W183" s="15"/>
      <c r="X183" s="15"/>
      <c r="Y183" s="15"/>
      <c r="Z183" s="15"/>
    </row>
    <row r="184" ht="13.5" customHeight="1">
      <c r="A184" s="15"/>
      <c r="B184" s="171"/>
      <c r="C184" s="171"/>
      <c r="D184" s="171"/>
      <c r="E184" s="171"/>
      <c r="F184" s="171"/>
      <c r="G184" s="171"/>
      <c r="H184" s="172"/>
      <c r="I184" s="172"/>
      <c r="J184" s="15"/>
      <c r="K184" s="15"/>
      <c r="L184" s="15"/>
      <c r="M184" s="15"/>
      <c r="N184" s="15"/>
      <c r="O184" s="15"/>
      <c r="P184" s="15"/>
      <c r="Q184" s="15"/>
      <c r="R184" s="15"/>
      <c r="S184" s="15"/>
      <c r="T184" s="15"/>
      <c r="U184" s="15"/>
      <c r="V184" s="15"/>
      <c r="W184" s="15"/>
      <c r="X184" s="15"/>
      <c r="Y184" s="15"/>
      <c r="Z184" s="15"/>
    </row>
    <row r="185" ht="13.5" customHeight="1">
      <c r="A185" s="15"/>
      <c r="B185" s="171"/>
      <c r="C185" s="171"/>
      <c r="D185" s="171"/>
      <c r="E185" s="171"/>
      <c r="F185" s="171"/>
      <c r="G185" s="171"/>
      <c r="H185" s="172"/>
      <c r="I185" s="172"/>
      <c r="J185" s="15"/>
      <c r="K185" s="15"/>
      <c r="L185" s="15"/>
      <c r="M185" s="15"/>
      <c r="N185" s="15"/>
      <c r="O185" s="15"/>
      <c r="P185" s="15"/>
      <c r="Q185" s="15"/>
      <c r="R185" s="15"/>
      <c r="S185" s="15"/>
      <c r="T185" s="15"/>
      <c r="U185" s="15"/>
      <c r="V185" s="15"/>
      <c r="W185" s="15"/>
      <c r="X185" s="15"/>
      <c r="Y185" s="15"/>
      <c r="Z185" s="15"/>
    </row>
    <row r="186" ht="13.5" customHeight="1">
      <c r="A186" s="15"/>
      <c r="B186" s="171"/>
      <c r="C186" s="171"/>
      <c r="D186" s="171"/>
      <c r="E186" s="171"/>
      <c r="F186" s="171"/>
      <c r="G186" s="171"/>
      <c r="H186" s="172"/>
      <c r="I186" s="172"/>
      <c r="J186" s="15"/>
      <c r="K186" s="15"/>
      <c r="L186" s="15"/>
      <c r="M186" s="15"/>
      <c r="N186" s="15"/>
      <c r="O186" s="15"/>
      <c r="P186" s="15"/>
      <c r="Q186" s="15"/>
      <c r="R186" s="15"/>
      <c r="S186" s="15"/>
      <c r="T186" s="15"/>
      <c r="U186" s="15"/>
      <c r="V186" s="15"/>
      <c r="W186" s="15"/>
      <c r="X186" s="15"/>
      <c r="Y186" s="15"/>
      <c r="Z186" s="15"/>
    </row>
    <row r="187" ht="13.5" customHeight="1">
      <c r="A187" s="15"/>
      <c r="B187" s="171"/>
      <c r="C187" s="171"/>
      <c r="D187" s="171"/>
      <c r="E187" s="171"/>
      <c r="F187" s="171"/>
      <c r="G187" s="171"/>
      <c r="H187" s="172"/>
      <c r="I187" s="172"/>
      <c r="J187" s="15"/>
      <c r="K187" s="15"/>
      <c r="L187" s="15"/>
      <c r="M187" s="15"/>
      <c r="N187" s="15"/>
      <c r="O187" s="15"/>
      <c r="P187" s="15"/>
      <c r="Q187" s="15"/>
      <c r="R187" s="15"/>
      <c r="S187" s="15"/>
      <c r="T187" s="15"/>
      <c r="U187" s="15"/>
      <c r="V187" s="15"/>
      <c r="W187" s="15"/>
      <c r="X187" s="15"/>
      <c r="Y187" s="15"/>
      <c r="Z187" s="15"/>
    </row>
    <row r="188" ht="13.5" customHeight="1">
      <c r="A188" s="15"/>
      <c r="B188" s="171"/>
      <c r="C188" s="171"/>
      <c r="D188" s="171"/>
      <c r="E188" s="171"/>
      <c r="F188" s="171"/>
      <c r="G188" s="171"/>
      <c r="H188" s="172"/>
      <c r="I188" s="172"/>
      <c r="J188" s="15"/>
      <c r="K188" s="15"/>
      <c r="L188" s="15"/>
      <c r="M188" s="15"/>
      <c r="N188" s="15"/>
      <c r="O188" s="15"/>
      <c r="P188" s="15"/>
      <c r="Q188" s="15"/>
      <c r="R188" s="15"/>
      <c r="S188" s="15"/>
      <c r="T188" s="15"/>
      <c r="U188" s="15"/>
      <c r="V188" s="15"/>
      <c r="W188" s="15"/>
      <c r="X188" s="15"/>
      <c r="Y188" s="15"/>
      <c r="Z188" s="15"/>
    </row>
    <row r="189" ht="13.5" customHeight="1">
      <c r="A189" s="15"/>
      <c r="B189" s="171"/>
      <c r="C189" s="171"/>
      <c r="D189" s="171"/>
      <c r="E189" s="171"/>
      <c r="F189" s="171"/>
      <c r="G189" s="171"/>
      <c r="H189" s="172"/>
      <c r="I189" s="172"/>
      <c r="J189" s="15"/>
      <c r="K189" s="15"/>
      <c r="L189" s="15"/>
      <c r="M189" s="15"/>
      <c r="N189" s="15"/>
      <c r="O189" s="15"/>
      <c r="P189" s="15"/>
      <c r="Q189" s="15"/>
      <c r="R189" s="15"/>
      <c r="S189" s="15"/>
      <c r="T189" s="15"/>
      <c r="U189" s="15"/>
      <c r="V189" s="15"/>
      <c r="W189" s="15"/>
      <c r="X189" s="15"/>
      <c r="Y189" s="15"/>
      <c r="Z189" s="15"/>
    </row>
    <row r="190" ht="13.5" customHeight="1">
      <c r="A190" s="15"/>
      <c r="B190" s="171"/>
      <c r="C190" s="171"/>
      <c r="D190" s="171"/>
      <c r="E190" s="171"/>
      <c r="F190" s="171"/>
      <c r="G190" s="171"/>
      <c r="H190" s="172"/>
      <c r="I190" s="172"/>
      <c r="J190" s="15"/>
      <c r="K190" s="15"/>
      <c r="L190" s="15"/>
      <c r="M190" s="15"/>
      <c r="N190" s="15"/>
      <c r="O190" s="15"/>
      <c r="P190" s="15"/>
      <c r="Q190" s="15"/>
      <c r="R190" s="15"/>
      <c r="S190" s="15"/>
      <c r="T190" s="15"/>
      <c r="U190" s="15"/>
      <c r="V190" s="15"/>
      <c r="W190" s="15"/>
      <c r="X190" s="15"/>
      <c r="Y190" s="15"/>
      <c r="Z190" s="15"/>
    </row>
    <row r="191" ht="13.5" customHeight="1">
      <c r="A191" s="15"/>
      <c r="B191" s="171"/>
      <c r="C191" s="171"/>
      <c r="D191" s="171"/>
      <c r="E191" s="171"/>
      <c r="F191" s="171"/>
      <c r="G191" s="171"/>
      <c r="H191" s="172"/>
      <c r="I191" s="172"/>
      <c r="J191" s="15"/>
      <c r="K191" s="15"/>
      <c r="L191" s="15"/>
      <c r="M191" s="15"/>
      <c r="N191" s="15"/>
      <c r="O191" s="15"/>
      <c r="P191" s="15"/>
      <c r="Q191" s="15"/>
      <c r="R191" s="15"/>
      <c r="S191" s="15"/>
      <c r="T191" s="15"/>
      <c r="U191" s="15"/>
      <c r="V191" s="15"/>
      <c r="W191" s="15"/>
      <c r="X191" s="15"/>
      <c r="Y191" s="15"/>
      <c r="Z191" s="15"/>
    </row>
    <row r="192" ht="13.5" customHeight="1">
      <c r="A192" s="15"/>
      <c r="B192" s="171"/>
      <c r="C192" s="171"/>
      <c r="D192" s="171"/>
      <c r="E192" s="171"/>
      <c r="F192" s="171"/>
      <c r="G192" s="171"/>
      <c r="H192" s="172"/>
      <c r="I192" s="172"/>
      <c r="J192" s="15"/>
      <c r="K192" s="15"/>
      <c r="L192" s="15"/>
      <c r="M192" s="15"/>
      <c r="N192" s="15"/>
      <c r="O192" s="15"/>
      <c r="P192" s="15"/>
      <c r="Q192" s="15"/>
      <c r="R192" s="15"/>
      <c r="S192" s="15"/>
      <c r="T192" s="15"/>
      <c r="U192" s="15"/>
      <c r="V192" s="15"/>
      <c r="W192" s="15"/>
      <c r="X192" s="15"/>
      <c r="Y192" s="15"/>
      <c r="Z192" s="15"/>
    </row>
    <row r="193" ht="13.5" customHeight="1">
      <c r="A193" s="15"/>
      <c r="B193" s="171"/>
      <c r="C193" s="171"/>
      <c r="D193" s="171"/>
      <c r="E193" s="171"/>
      <c r="F193" s="171"/>
      <c r="G193" s="171"/>
      <c r="H193" s="172"/>
      <c r="I193" s="172"/>
      <c r="J193" s="15"/>
      <c r="K193" s="15"/>
      <c r="L193" s="15"/>
      <c r="M193" s="15"/>
      <c r="N193" s="15"/>
      <c r="O193" s="15"/>
      <c r="P193" s="15"/>
      <c r="Q193" s="15"/>
      <c r="R193" s="15"/>
      <c r="S193" s="15"/>
      <c r="T193" s="15"/>
      <c r="U193" s="15"/>
      <c r="V193" s="15"/>
      <c r="W193" s="15"/>
      <c r="X193" s="15"/>
      <c r="Y193" s="15"/>
      <c r="Z193" s="15"/>
    </row>
    <row r="194" ht="13.5" customHeight="1">
      <c r="A194" s="15"/>
      <c r="B194" s="171"/>
      <c r="C194" s="171"/>
      <c r="D194" s="171"/>
      <c r="E194" s="171"/>
      <c r="F194" s="171"/>
      <c r="G194" s="171"/>
      <c r="H194" s="172"/>
      <c r="I194" s="172"/>
      <c r="J194" s="15"/>
      <c r="K194" s="15"/>
      <c r="L194" s="15"/>
      <c r="M194" s="15"/>
      <c r="N194" s="15"/>
      <c r="O194" s="15"/>
      <c r="P194" s="15"/>
      <c r="Q194" s="15"/>
      <c r="R194" s="15"/>
      <c r="S194" s="15"/>
      <c r="T194" s="15"/>
      <c r="U194" s="15"/>
      <c r="V194" s="15"/>
      <c r="W194" s="15"/>
      <c r="X194" s="15"/>
      <c r="Y194" s="15"/>
      <c r="Z194" s="15"/>
    </row>
    <row r="195" ht="13.5" customHeight="1">
      <c r="A195" s="15"/>
      <c r="B195" s="171"/>
      <c r="C195" s="171"/>
      <c r="D195" s="171"/>
      <c r="E195" s="171"/>
      <c r="F195" s="171"/>
      <c r="G195" s="171"/>
      <c r="H195" s="172"/>
      <c r="I195" s="172"/>
      <c r="J195" s="15"/>
      <c r="K195" s="15"/>
      <c r="L195" s="15"/>
      <c r="M195" s="15"/>
      <c r="N195" s="15"/>
      <c r="O195" s="15"/>
      <c r="P195" s="15"/>
      <c r="Q195" s="15"/>
      <c r="R195" s="15"/>
      <c r="S195" s="15"/>
      <c r="T195" s="15"/>
      <c r="U195" s="15"/>
      <c r="V195" s="15"/>
      <c r="W195" s="15"/>
      <c r="X195" s="15"/>
      <c r="Y195" s="15"/>
      <c r="Z195" s="15"/>
    </row>
    <row r="196" ht="13.5" customHeight="1">
      <c r="A196" s="15"/>
      <c r="B196" s="171"/>
      <c r="C196" s="171"/>
      <c r="D196" s="171"/>
      <c r="E196" s="171"/>
      <c r="F196" s="171"/>
      <c r="G196" s="171"/>
      <c r="H196" s="172"/>
      <c r="I196" s="172"/>
      <c r="J196" s="15"/>
      <c r="K196" s="15"/>
      <c r="L196" s="15"/>
      <c r="M196" s="15"/>
      <c r="N196" s="15"/>
      <c r="O196" s="15"/>
      <c r="P196" s="15"/>
      <c r="Q196" s="15"/>
      <c r="R196" s="15"/>
      <c r="S196" s="15"/>
      <c r="T196" s="15"/>
      <c r="U196" s="15"/>
      <c r="V196" s="15"/>
      <c r="W196" s="15"/>
      <c r="X196" s="15"/>
      <c r="Y196" s="15"/>
      <c r="Z196" s="15"/>
    </row>
    <row r="197" ht="13.5" customHeight="1">
      <c r="A197" s="15"/>
      <c r="B197" s="171"/>
      <c r="C197" s="171"/>
      <c r="D197" s="171"/>
      <c r="E197" s="171"/>
      <c r="F197" s="171"/>
      <c r="G197" s="171"/>
      <c r="H197" s="172"/>
      <c r="I197" s="172"/>
      <c r="J197" s="15"/>
      <c r="K197" s="15"/>
      <c r="L197" s="15"/>
      <c r="M197" s="15"/>
      <c r="N197" s="15"/>
      <c r="O197" s="15"/>
      <c r="P197" s="15"/>
      <c r="Q197" s="15"/>
      <c r="R197" s="15"/>
      <c r="S197" s="15"/>
      <c r="T197" s="15"/>
      <c r="U197" s="15"/>
      <c r="V197" s="15"/>
      <c r="W197" s="15"/>
      <c r="X197" s="15"/>
      <c r="Y197" s="15"/>
      <c r="Z197" s="15"/>
    </row>
    <row r="198" ht="13.5" customHeight="1">
      <c r="A198" s="15"/>
      <c r="B198" s="171"/>
      <c r="C198" s="171"/>
      <c r="D198" s="171"/>
      <c r="E198" s="171"/>
      <c r="F198" s="171"/>
      <c r="G198" s="171"/>
      <c r="H198" s="172"/>
      <c r="I198" s="172"/>
      <c r="J198" s="15"/>
      <c r="K198" s="15"/>
      <c r="L198" s="15"/>
      <c r="M198" s="15"/>
      <c r="N198" s="15"/>
      <c r="O198" s="15"/>
      <c r="P198" s="15"/>
      <c r="Q198" s="15"/>
      <c r="R198" s="15"/>
      <c r="S198" s="15"/>
      <c r="T198" s="15"/>
      <c r="U198" s="15"/>
      <c r="V198" s="15"/>
      <c r="W198" s="15"/>
      <c r="X198" s="15"/>
      <c r="Y198" s="15"/>
      <c r="Z198" s="15"/>
    </row>
    <row r="199" ht="13.5" customHeight="1">
      <c r="A199" s="15"/>
      <c r="B199" s="171"/>
      <c r="C199" s="171"/>
      <c r="D199" s="171"/>
      <c r="E199" s="171"/>
      <c r="F199" s="171"/>
      <c r="G199" s="171"/>
      <c r="H199" s="172"/>
      <c r="I199" s="172"/>
      <c r="J199" s="15"/>
      <c r="K199" s="15"/>
      <c r="L199" s="15"/>
      <c r="M199" s="15"/>
      <c r="N199" s="15"/>
      <c r="O199" s="15"/>
      <c r="P199" s="15"/>
      <c r="Q199" s="15"/>
      <c r="R199" s="15"/>
      <c r="S199" s="15"/>
      <c r="T199" s="15"/>
      <c r="U199" s="15"/>
      <c r="V199" s="15"/>
      <c r="W199" s="15"/>
      <c r="X199" s="15"/>
      <c r="Y199" s="15"/>
      <c r="Z199" s="15"/>
    </row>
    <row r="200" ht="13.5" customHeight="1">
      <c r="A200" s="15"/>
      <c r="B200" s="171"/>
      <c r="C200" s="171"/>
      <c r="D200" s="171"/>
      <c r="E200" s="171"/>
      <c r="F200" s="171"/>
      <c r="G200" s="171"/>
      <c r="H200" s="172"/>
      <c r="I200" s="172"/>
      <c r="J200" s="15"/>
      <c r="K200" s="15"/>
      <c r="L200" s="15"/>
      <c r="M200" s="15"/>
      <c r="N200" s="15"/>
      <c r="O200" s="15"/>
      <c r="P200" s="15"/>
      <c r="Q200" s="15"/>
      <c r="R200" s="15"/>
      <c r="S200" s="15"/>
      <c r="T200" s="15"/>
      <c r="U200" s="15"/>
      <c r="V200" s="15"/>
      <c r="W200" s="15"/>
      <c r="X200" s="15"/>
      <c r="Y200" s="15"/>
      <c r="Z200" s="15"/>
    </row>
    <row r="201" ht="13.5" customHeight="1">
      <c r="A201" s="15"/>
      <c r="B201" s="171"/>
      <c r="C201" s="171"/>
      <c r="D201" s="171"/>
      <c r="E201" s="171"/>
      <c r="F201" s="171"/>
      <c r="G201" s="171"/>
      <c r="H201" s="172"/>
      <c r="I201" s="172"/>
      <c r="J201" s="15"/>
      <c r="K201" s="15"/>
      <c r="L201" s="15"/>
      <c r="M201" s="15"/>
      <c r="N201" s="15"/>
      <c r="O201" s="15"/>
      <c r="P201" s="15"/>
      <c r="Q201" s="15"/>
      <c r="R201" s="15"/>
      <c r="S201" s="15"/>
      <c r="T201" s="15"/>
      <c r="U201" s="15"/>
      <c r="V201" s="15"/>
      <c r="W201" s="15"/>
      <c r="X201" s="15"/>
      <c r="Y201" s="15"/>
      <c r="Z201" s="15"/>
    </row>
    <row r="202" ht="13.5" customHeight="1">
      <c r="A202" s="15"/>
      <c r="B202" s="171"/>
      <c r="C202" s="171"/>
      <c r="D202" s="171"/>
      <c r="E202" s="171"/>
      <c r="F202" s="171"/>
      <c r="G202" s="171"/>
      <c r="H202" s="172"/>
      <c r="I202" s="172"/>
      <c r="J202" s="15"/>
      <c r="K202" s="15"/>
      <c r="L202" s="15"/>
      <c r="M202" s="15"/>
      <c r="N202" s="15"/>
      <c r="O202" s="15"/>
      <c r="P202" s="15"/>
      <c r="Q202" s="15"/>
      <c r="R202" s="15"/>
      <c r="S202" s="15"/>
      <c r="T202" s="15"/>
      <c r="U202" s="15"/>
      <c r="V202" s="15"/>
      <c r="W202" s="15"/>
      <c r="X202" s="15"/>
      <c r="Y202" s="15"/>
      <c r="Z202" s="15"/>
    </row>
    <row r="203" ht="13.5" customHeight="1">
      <c r="A203" s="15"/>
      <c r="B203" s="171"/>
      <c r="C203" s="171"/>
      <c r="D203" s="171"/>
      <c r="E203" s="171"/>
      <c r="F203" s="171"/>
      <c r="G203" s="171"/>
      <c r="H203" s="172"/>
      <c r="I203" s="172"/>
      <c r="J203" s="15"/>
      <c r="K203" s="15"/>
      <c r="L203" s="15"/>
      <c r="M203" s="15"/>
      <c r="N203" s="15"/>
      <c r="O203" s="15"/>
      <c r="P203" s="15"/>
      <c r="Q203" s="15"/>
      <c r="R203" s="15"/>
      <c r="S203" s="15"/>
      <c r="T203" s="15"/>
      <c r="U203" s="15"/>
      <c r="V203" s="15"/>
      <c r="W203" s="15"/>
      <c r="X203" s="15"/>
      <c r="Y203" s="15"/>
      <c r="Z203" s="15"/>
    </row>
    <row r="204" ht="13.5" customHeight="1">
      <c r="A204" s="15"/>
      <c r="B204" s="171"/>
      <c r="C204" s="171"/>
      <c r="D204" s="171"/>
      <c r="E204" s="171"/>
      <c r="F204" s="171"/>
      <c r="G204" s="171"/>
      <c r="H204" s="172"/>
      <c r="I204" s="172"/>
      <c r="J204" s="15"/>
      <c r="K204" s="15"/>
      <c r="L204" s="15"/>
      <c r="M204" s="15"/>
      <c r="N204" s="15"/>
      <c r="O204" s="15"/>
      <c r="P204" s="15"/>
      <c r="Q204" s="15"/>
      <c r="R204" s="15"/>
      <c r="S204" s="15"/>
      <c r="T204" s="15"/>
      <c r="U204" s="15"/>
      <c r="V204" s="15"/>
      <c r="W204" s="15"/>
      <c r="X204" s="15"/>
      <c r="Y204" s="15"/>
      <c r="Z204" s="15"/>
    </row>
    <row r="205" ht="13.5" customHeight="1">
      <c r="A205" s="15"/>
      <c r="B205" s="171"/>
      <c r="C205" s="171"/>
      <c r="D205" s="171"/>
      <c r="E205" s="171"/>
      <c r="F205" s="171"/>
      <c r="G205" s="171"/>
      <c r="H205" s="172"/>
      <c r="I205" s="172"/>
      <c r="J205" s="15"/>
      <c r="K205" s="15"/>
      <c r="L205" s="15"/>
      <c r="M205" s="15"/>
      <c r="N205" s="15"/>
      <c r="O205" s="15"/>
      <c r="P205" s="15"/>
      <c r="Q205" s="15"/>
      <c r="R205" s="15"/>
      <c r="S205" s="15"/>
      <c r="T205" s="15"/>
      <c r="U205" s="15"/>
      <c r="V205" s="15"/>
      <c r="W205" s="15"/>
      <c r="X205" s="15"/>
      <c r="Y205" s="15"/>
      <c r="Z205" s="15"/>
    </row>
    <row r="206" ht="13.5" customHeight="1">
      <c r="A206" s="15"/>
      <c r="B206" s="171"/>
      <c r="C206" s="171"/>
      <c r="D206" s="171"/>
      <c r="E206" s="171"/>
      <c r="F206" s="171"/>
      <c r="G206" s="171"/>
      <c r="H206" s="172"/>
      <c r="I206" s="172"/>
      <c r="J206" s="15"/>
      <c r="K206" s="15"/>
      <c r="L206" s="15"/>
      <c r="M206" s="15"/>
      <c r="N206" s="15"/>
      <c r="O206" s="15"/>
      <c r="P206" s="15"/>
      <c r="Q206" s="15"/>
      <c r="R206" s="15"/>
      <c r="S206" s="15"/>
      <c r="T206" s="15"/>
      <c r="U206" s="15"/>
      <c r="V206" s="15"/>
      <c r="W206" s="15"/>
      <c r="X206" s="15"/>
      <c r="Y206" s="15"/>
      <c r="Z206" s="15"/>
    </row>
    <row r="207" ht="13.5" customHeight="1">
      <c r="A207" s="15"/>
      <c r="B207" s="171"/>
      <c r="C207" s="171"/>
      <c r="D207" s="171"/>
      <c r="E207" s="171"/>
      <c r="F207" s="171"/>
      <c r="G207" s="171"/>
      <c r="H207" s="172"/>
      <c r="I207" s="172"/>
      <c r="J207" s="15"/>
      <c r="K207" s="15"/>
      <c r="L207" s="15"/>
      <c r="M207" s="15"/>
      <c r="N207" s="15"/>
      <c r="O207" s="15"/>
      <c r="P207" s="15"/>
      <c r="Q207" s="15"/>
      <c r="R207" s="15"/>
      <c r="S207" s="15"/>
      <c r="T207" s="15"/>
      <c r="U207" s="15"/>
      <c r="V207" s="15"/>
      <c r="W207" s="15"/>
      <c r="X207" s="15"/>
      <c r="Y207" s="15"/>
      <c r="Z207" s="15"/>
    </row>
    <row r="208" ht="13.5" customHeight="1">
      <c r="A208" s="15"/>
      <c r="B208" s="171"/>
      <c r="C208" s="171"/>
      <c r="D208" s="171"/>
      <c r="E208" s="171"/>
      <c r="F208" s="171"/>
      <c r="G208" s="171"/>
      <c r="H208" s="172"/>
      <c r="I208" s="172"/>
      <c r="J208" s="15"/>
      <c r="K208" s="15"/>
      <c r="L208" s="15"/>
      <c r="M208" s="15"/>
      <c r="N208" s="15"/>
      <c r="O208" s="15"/>
      <c r="P208" s="15"/>
      <c r="Q208" s="15"/>
      <c r="R208" s="15"/>
      <c r="S208" s="15"/>
      <c r="T208" s="15"/>
      <c r="U208" s="15"/>
      <c r="V208" s="15"/>
      <c r="W208" s="15"/>
      <c r="X208" s="15"/>
      <c r="Y208" s="15"/>
      <c r="Z208" s="15"/>
    </row>
    <row r="209" ht="13.5" customHeight="1">
      <c r="A209" s="15"/>
      <c r="B209" s="171"/>
      <c r="C209" s="171"/>
      <c r="D209" s="171"/>
      <c r="E209" s="171"/>
      <c r="F209" s="171"/>
      <c r="G209" s="171"/>
      <c r="H209" s="172"/>
      <c r="I209" s="172"/>
      <c r="J209" s="15"/>
      <c r="K209" s="15"/>
      <c r="L209" s="15"/>
      <c r="M209" s="15"/>
      <c r="N209" s="15"/>
      <c r="O209" s="15"/>
      <c r="P209" s="15"/>
      <c r="Q209" s="15"/>
      <c r="R209" s="15"/>
      <c r="S209" s="15"/>
      <c r="T209" s="15"/>
      <c r="U209" s="15"/>
      <c r="V209" s="15"/>
      <c r="W209" s="15"/>
      <c r="X209" s="15"/>
      <c r="Y209" s="15"/>
      <c r="Z209" s="15"/>
    </row>
    <row r="210" ht="13.5" customHeight="1">
      <c r="A210" s="15"/>
      <c r="B210" s="171"/>
      <c r="C210" s="171"/>
      <c r="D210" s="171"/>
      <c r="E210" s="171"/>
      <c r="F210" s="171"/>
      <c r="G210" s="171"/>
      <c r="H210" s="172"/>
      <c r="I210" s="172"/>
      <c r="J210" s="15"/>
      <c r="K210" s="15"/>
      <c r="L210" s="15"/>
      <c r="M210" s="15"/>
      <c r="N210" s="15"/>
      <c r="O210" s="15"/>
      <c r="P210" s="15"/>
      <c r="Q210" s="15"/>
      <c r="R210" s="15"/>
      <c r="S210" s="15"/>
      <c r="T210" s="15"/>
      <c r="U210" s="15"/>
      <c r="V210" s="15"/>
      <c r="W210" s="15"/>
      <c r="X210" s="15"/>
      <c r="Y210" s="15"/>
      <c r="Z210" s="15"/>
    </row>
    <row r="211" ht="13.5" customHeight="1">
      <c r="A211" s="15"/>
      <c r="B211" s="171"/>
      <c r="C211" s="171"/>
      <c r="D211" s="171"/>
      <c r="E211" s="171"/>
      <c r="F211" s="171"/>
      <c r="G211" s="171"/>
      <c r="H211" s="172"/>
      <c r="I211" s="172"/>
      <c r="J211" s="15"/>
      <c r="K211" s="15"/>
      <c r="L211" s="15"/>
      <c r="M211" s="15"/>
      <c r="N211" s="15"/>
      <c r="O211" s="15"/>
      <c r="P211" s="15"/>
      <c r="Q211" s="15"/>
      <c r="R211" s="15"/>
      <c r="S211" s="15"/>
      <c r="T211" s="15"/>
      <c r="U211" s="15"/>
      <c r="V211" s="15"/>
      <c r="W211" s="15"/>
      <c r="X211" s="15"/>
      <c r="Y211" s="15"/>
      <c r="Z211" s="15"/>
    </row>
    <row r="212" ht="13.5" customHeight="1">
      <c r="A212" s="15"/>
      <c r="B212" s="171"/>
      <c r="C212" s="171"/>
      <c r="D212" s="171"/>
      <c r="E212" s="171"/>
      <c r="F212" s="171"/>
      <c r="G212" s="171"/>
      <c r="H212" s="172"/>
      <c r="I212" s="172"/>
      <c r="J212" s="15"/>
      <c r="K212" s="15"/>
      <c r="L212" s="15"/>
      <c r="M212" s="15"/>
      <c r="N212" s="15"/>
      <c r="O212" s="15"/>
      <c r="P212" s="15"/>
      <c r="Q212" s="15"/>
      <c r="R212" s="15"/>
      <c r="S212" s="15"/>
      <c r="T212" s="15"/>
      <c r="U212" s="15"/>
      <c r="V212" s="15"/>
      <c r="W212" s="15"/>
      <c r="X212" s="15"/>
      <c r="Y212" s="15"/>
      <c r="Z212" s="15"/>
    </row>
    <row r="213" ht="13.5" customHeight="1">
      <c r="A213" s="15"/>
      <c r="B213" s="171"/>
      <c r="C213" s="171"/>
      <c r="D213" s="171"/>
      <c r="E213" s="171"/>
      <c r="F213" s="171"/>
      <c r="G213" s="171"/>
      <c r="H213" s="172"/>
      <c r="I213" s="172"/>
      <c r="J213" s="15"/>
      <c r="K213" s="15"/>
      <c r="L213" s="15"/>
      <c r="M213" s="15"/>
      <c r="N213" s="15"/>
      <c r="O213" s="15"/>
      <c r="P213" s="15"/>
      <c r="Q213" s="15"/>
      <c r="R213" s="15"/>
      <c r="S213" s="15"/>
      <c r="T213" s="15"/>
      <c r="U213" s="15"/>
      <c r="V213" s="15"/>
      <c r="W213" s="15"/>
      <c r="X213" s="15"/>
      <c r="Y213" s="15"/>
      <c r="Z213" s="15"/>
    </row>
    <row r="214" ht="13.5" customHeight="1">
      <c r="A214" s="15"/>
      <c r="B214" s="171"/>
      <c r="C214" s="171"/>
      <c r="D214" s="171"/>
      <c r="E214" s="171"/>
      <c r="F214" s="171"/>
      <c r="G214" s="171"/>
      <c r="H214" s="172"/>
      <c r="I214" s="172"/>
      <c r="J214" s="15"/>
      <c r="K214" s="15"/>
      <c r="L214" s="15"/>
      <c r="M214" s="15"/>
      <c r="N214" s="15"/>
      <c r="O214" s="15"/>
      <c r="P214" s="15"/>
      <c r="Q214" s="15"/>
      <c r="R214" s="15"/>
      <c r="S214" s="15"/>
      <c r="T214" s="15"/>
      <c r="U214" s="15"/>
      <c r="V214" s="15"/>
      <c r="W214" s="15"/>
      <c r="X214" s="15"/>
      <c r="Y214" s="15"/>
      <c r="Z214" s="15"/>
    </row>
    <row r="215" ht="13.5" customHeight="1">
      <c r="A215" s="15"/>
      <c r="B215" s="171"/>
      <c r="C215" s="171"/>
      <c r="D215" s="171"/>
      <c r="E215" s="171"/>
      <c r="F215" s="171"/>
      <c r="G215" s="171"/>
      <c r="H215" s="172"/>
      <c r="I215" s="172"/>
      <c r="J215" s="15"/>
      <c r="K215" s="15"/>
      <c r="L215" s="15"/>
      <c r="M215" s="15"/>
      <c r="N215" s="15"/>
      <c r="O215" s="15"/>
      <c r="P215" s="15"/>
      <c r="Q215" s="15"/>
      <c r="R215" s="15"/>
      <c r="S215" s="15"/>
      <c r="T215" s="15"/>
      <c r="U215" s="15"/>
      <c r="V215" s="15"/>
      <c r="W215" s="15"/>
      <c r="X215" s="15"/>
      <c r="Y215" s="15"/>
      <c r="Z215" s="15"/>
    </row>
    <row r="216" ht="13.5" customHeight="1">
      <c r="A216" s="15"/>
      <c r="B216" s="171"/>
      <c r="C216" s="171"/>
      <c r="D216" s="171"/>
      <c r="E216" s="171"/>
      <c r="F216" s="171"/>
      <c r="G216" s="171"/>
      <c r="H216" s="172"/>
      <c r="I216" s="172"/>
      <c r="J216" s="15"/>
      <c r="K216" s="15"/>
      <c r="L216" s="15"/>
      <c r="M216" s="15"/>
      <c r="N216" s="15"/>
      <c r="O216" s="15"/>
      <c r="P216" s="15"/>
      <c r="Q216" s="15"/>
      <c r="R216" s="15"/>
      <c r="S216" s="15"/>
      <c r="T216" s="15"/>
      <c r="U216" s="15"/>
      <c r="V216" s="15"/>
      <c r="W216" s="15"/>
      <c r="X216" s="15"/>
      <c r="Y216" s="15"/>
      <c r="Z216" s="15"/>
    </row>
    <row r="217" ht="13.5" customHeight="1">
      <c r="A217" s="15"/>
      <c r="B217" s="171"/>
      <c r="C217" s="171"/>
      <c r="D217" s="171"/>
      <c r="E217" s="171"/>
      <c r="F217" s="171"/>
      <c r="G217" s="171"/>
      <c r="H217" s="172"/>
      <c r="I217" s="172"/>
      <c r="J217" s="15"/>
      <c r="K217" s="15"/>
      <c r="L217" s="15"/>
      <c r="M217" s="15"/>
      <c r="N217" s="15"/>
      <c r="O217" s="15"/>
      <c r="P217" s="15"/>
      <c r="Q217" s="15"/>
      <c r="R217" s="15"/>
      <c r="S217" s="15"/>
      <c r="T217" s="15"/>
      <c r="U217" s="15"/>
      <c r="V217" s="15"/>
      <c r="W217" s="15"/>
      <c r="X217" s="15"/>
      <c r="Y217" s="15"/>
      <c r="Z217" s="15"/>
    </row>
    <row r="218" ht="13.5" customHeight="1">
      <c r="A218" s="15"/>
      <c r="B218" s="171"/>
      <c r="C218" s="171"/>
      <c r="D218" s="171"/>
      <c r="E218" s="171"/>
      <c r="F218" s="171"/>
      <c r="G218" s="171"/>
      <c r="H218" s="172"/>
      <c r="I218" s="172"/>
      <c r="J218" s="15"/>
      <c r="K218" s="15"/>
      <c r="L218" s="15"/>
      <c r="M218" s="15"/>
      <c r="N218" s="15"/>
      <c r="O218" s="15"/>
      <c r="P218" s="15"/>
      <c r="Q218" s="15"/>
      <c r="R218" s="15"/>
      <c r="S218" s="15"/>
      <c r="T218" s="15"/>
      <c r="U218" s="15"/>
      <c r="V218" s="15"/>
      <c r="W218" s="15"/>
      <c r="X218" s="15"/>
      <c r="Y218" s="15"/>
      <c r="Z218" s="15"/>
    </row>
    <row r="219" ht="13.5" customHeight="1">
      <c r="A219" s="15"/>
      <c r="B219" s="171"/>
      <c r="C219" s="171"/>
      <c r="D219" s="171"/>
      <c r="E219" s="171"/>
      <c r="F219" s="171"/>
      <c r="G219" s="171"/>
      <c r="H219" s="172"/>
      <c r="I219" s="172"/>
      <c r="J219" s="15"/>
      <c r="K219" s="15"/>
      <c r="L219" s="15"/>
      <c r="M219" s="15"/>
      <c r="N219" s="15"/>
      <c r="O219" s="15"/>
      <c r="P219" s="15"/>
      <c r="Q219" s="15"/>
      <c r="R219" s="15"/>
      <c r="S219" s="15"/>
      <c r="T219" s="15"/>
      <c r="U219" s="15"/>
      <c r="V219" s="15"/>
      <c r="W219" s="15"/>
      <c r="X219" s="15"/>
      <c r="Y219" s="15"/>
      <c r="Z219" s="15"/>
    </row>
    <row r="220" ht="13.5" customHeight="1">
      <c r="A220" s="15"/>
      <c r="B220" s="171"/>
      <c r="C220" s="171"/>
      <c r="D220" s="171"/>
      <c r="E220" s="171"/>
      <c r="F220" s="171"/>
      <c r="G220" s="171"/>
      <c r="H220" s="172"/>
      <c r="I220" s="172"/>
      <c r="J220" s="15"/>
      <c r="K220" s="15"/>
      <c r="L220" s="15"/>
      <c r="M220" s="15"/>
      <c r="N220" s="15"/>
      <c r="O220" s="15"/>
      <c r="P220" s="15"/>
      <c r="Q220" s="15"/>
      <c r="R220" s="15"/>
      <c r="S220" s="15"/>
      <c r="T220" s="15"/>
      <c r="U220" s="15"/>
      <c r="V220" s="15"/>
      <c r="W220" s="15"/>
      <c r="X220" s="15"/>
      <c r="Y220" s="15"/>
      <c r="Z220" s="15"/>
    </row>
    <row r="221" ht="13.5" customHeight="1">
      <c r="A221" s="15"/>
      <c r="B221" s="171"/>
      <c r="C221" s="171"/>
      <c r="D221" s="171"/>
      <c r="E221" s="171"/>
      <c r="F221" s="171"/>
      <c r="G221" s="171"/>
      <c r="H221" s="172"/>
      <c r="I221" s="172"/>
      <c r="J221" s="15"/>
      <c r="K221" s="15"/>
      <c r="L221" s="15"/>
      <c r="M221" s="15"/>
      <c r="N221" s="15"/>
      <c r="O221" s="15"/>
      <c r="P221" s="15"/>
      <c r="Q221" s="15"/>
      <c r="R221" s="15"/>
      <c r="S221" s="15"/>
      <c r="T221" s="15"/>
      <c r="U221" s="15"/>
      <c r="V221" s="15"/>
      <c r="W221" s="15"/>
      <c r="X221" s="15"/>
      <c r="Y221" s="15"/>
      <c r="Z221" s="15"/>
    </row>
    <row r="222" ht="13.5" customHeight="1">
      <c r="A222" s="15"/>
      <c r="B222" s="171"/>
      <c r="C222" s="171"/>
      <c r="D222" s="171"/>
      <c r="E222" s="171"/>
      <c r="F222" s="171"/>
      <c r="G222" s="171"/>
      <c r="H222" s="172"/>
      <c r="I222" s="172"/>
      <c r="J222" s="15"/>
      <c r="K222" s="15"/>
      <c r="L222" s="15"/>
      <c r="M222" s="15"/>
      <c r="N222" s="15"/>
      <c r="O222" s="15"/>
      <c r="P222" s="15"/>
      <c r="Q222" s="15"/>
      <c r="R222" s="15"/>
      <c r="S222" s="15"/>
      <c r="T222" s="15"/>
      <c r="U222" s="15"/>
      <c r="V222" s="15"/>
      <c r="W222" s="15"/>
      <c r="X222" s="15"/>
      <c r="Y222" s="15"/>
      <c r="Z222" s="15"/>
    </row>
    <row r="223" ht="13.5" customHeight="1">
      <c r="A223" s="15"/>
      <c r="B223" s="171"/>
      <c r="C223" s="171"/>
      <c r="D223" s="171"/>
      <c r="E223" s="171"/>
      <c r="F223" s="171"/>
      <c r="G223" s="171"/>
      <c r="H223" s="172"/>
      <c r="I223" s="172"/>
      <c r="J223" s="15"/>
      <c r="K223" s="15"/>
      <c r="L223" s="15"/>
      <c r="M223" s="15"/>
      <c r="N223" s="15"/>
      <c r="O223" s="15"/>
      <c r="P223" s="15"/>
      <c r="Q223" s="15"/>
      <c r="R223" s="15"/>
      <c r="S223" s="15"/>
      <c r="T223" s="15"/>
      <c r="U223" s="15"/>
      <c r="V223" s="15"/>
      <c r="W223" s="15"/>
      <c r="X223" s="15"/>
      <c r="Y223" s="15"/>
      <c r="Z223" s="15"/>
    </row>
    <row r="224" ht="13.5" customHeight="1">
      <c r="A224" s="15"/>
      <c r="B224" s="171"/>
      <c r="C224" s="171"/>
      <c r="D224" s="171"/>
      <c r="E224" s="171"/>
      <c r="F224" s="171"/>
      <c r="G224" s="171"/>
      <c r="H224" s="172"/>
      <c r="I224" s="172"/>
      <c r="J224" s="15"/>
      <c r="K224" s="15"/>
      <c r="L224" s="15"/>
      <c r="M224" s="15"/>
      <c r="N224" s="15"/>
      <c r="O224" s="15"/>
      <c r="P224" s="15"/>
      <c r="Q224" s="15"/>
      <c r="R224" s="15"/>
      <c r="S224" s="15"/>
      <c r="T224" s="15"/>
      <c r="U224" s="15"/>
      <c r="V224" s="15"/>
      <c r="W224" s="15"/>
      <c r="X224" s="15"/>
      <c r="Y224" s="15"/>
      <c r="Z224" s="15"/>
    </row>
    <row r="225" ht="13.5" customHeight="1">
      <c r="A225" s="15"/>
      <c r="B225" s="171"/>
      <c r="C225" s="171"/>
      <c r="D225" s="171"/>
      <c r="E225" s="171"/>
      <c r="F225" s="171"/>
      <c r="G225" s="171"/>
      <c r="H225" s="172"/>
      <c r="I225" s="172"/>
      <c r="J225" s="15"/>
      <c r="K225" s="15"/>
      <c r="L225" s="15"/>
      <c r="M225" s="15"/>
      <c r="N225" s="15"/>
      <c r="O225" s="15"/>
      <c r="P225" s="15"/>
      <c r="Q225" s="15"/>
      <c r="R225" s="15"/>
      <c r="S225" s="15"/>
      <c r="T225" s="15"/>
      <c r="U225" s="15"/>
      <c r="V225" s="15"/>
      <c r="W225" s="15"/>
      <c r="X225" s="15"/>
      <c r="Y225" s="15"/>
      <c r="Z225" s="15"/>
    </row>
    <row r="226" ht="13.5" customHeight="1">
      <c r="A226" s="15"/>
      <c r="B226" s="171"/>
      <c r="C226" s="171"/>
      <c r="D226" s="171"/>
      <c r="E226" s="171"/>
      <c r="F226" s="171"/>
      <c r="G226" s="171"/>
      <c r="H226" s="172"/>
      <c r="I226" s="172"/>
      <c r="J226" s="15"/>
      <c r="K226" s="15"/>
      <c r="L226" s="15"/>
      <c r="M226" s="15"/>
      <c r="N226" s="15"/>
      <c r="O226" s="15"/>
      <c r="P226" s="15"/>
      <c r="Q226" s="15"/>
      <c r="R226" s="15"/>
      <c r="S226" s="15"/>
      <c r="T226" s="15"/>
      <c r="U226" s="15"/>
      <c r="V226" s="15"/>
      <c r="W226" s="15"/>
      <c r="X226" s="15"/>
      <c r="Y226" s="15"/>
      <c r="Z226" s="15"/>
    </row>
    <row r="227" ht="13.5" customHeight="1">
      <c r="A227" s="15"/>
      <c r="B227" s="171"/>
      <c r="C227" s="171"/>
      <c r="D227" s="171"/>
      <c r="E227" s="171"/>
      <c r="F227" s="171"/>
      <c r="G227" s="171"/>
      <c r="H227" s="172"/>
      <c r="I227" s="172"/>
      <c r="J227" s="15"/>
      <c r="K227" s="15"/>
      <c r="L227" s="15"/>
      <c r="M227" s="15"/>
      <c r="N227" s="15"/>
      <c r="O227" s="15"/>
      <c r="P227" s="15"/>
      <c r="Q227" s="15"/>
      <c r="R227" s="15"/>
      <c r="S227" s="15"/>
      <c r="T227" s="15"/>
      <c r="U227" s="15"/>
      <c r="V227" s="15"/>
      <c r="W227" s="15"/>
      <c r="X227" s="15"/>
      <c r="Y227" s="15"/>
      <c r="Z227" s="15"/>
    </row>
    <row r="228" ht="13.5" customHeight="1">
      <c r="A228" s="15"/>
      <c r="B228" s="171"/>
      <c r="C228" s="171"/>
      <c r="D228" s="171"/>
      <c r="E228" s="171"/>
      <c r="F228" s="171"/>
      <c r="G228" s="171"/>
      <c r="H228" s="172"/>
      <c r="I228" s="172"/>
      <c r="J228" s="15"/>
      <c r="K228" s="15"/>
      <c r="L228" s="15"/>
      <c r="M228" s="15"/>
      <c r="N228" s="15"/>
      <c r="O228" s="15"/>
      <c r="P228" s="15"/>
      <c r="Q228" s="15"/>
      <c r="R228" s="15"/>
      <c r="S228" s="15"/>
      <c r="T228" s="15"/>
      <c r="U228" s="15"/>
      <c r="V228" s="15"/>
      <c r="W228" s="15"/>
      <c r="X228" s="15"/>
      <c r="Y228" s="15"/>
      <c r="Z228" s="15"/>
    </row>
    <row r="229" ht="13.5" customHeight="1">
      <c r="A229" s="15"/>
      <c r="B229" s="171"/>
      <c r="C229" s="171"/>
      <c r="D229" s="171"/>
      <c r="E229" s="171"/>
      <c r="F229" s="171"/>
      <c r="G229" s="171"/>
      <c r="H229" s="172"/>
      <c r="I229" s="172"/>
      <c r="J229" s="15"/>
      <c r="K229" s="15"/>
      <c r="L229" s="15"/>
      <c r="M229" s="15"/>
      <c r="N229" s="15"/>
      <c r="O229" s="15"/>
      <c r="P229" s="15"/>
      <c r="Q229" s="15"/>
      <c r="R229" s="15"/>
      <c r="S229" s="15"/>
      <c r="T229" s="15"/>
      <c r="U229" s="15"/>
      <c r="V229" s="15"/>
      <c r="W229" s="15"/>
      <c r="X229" s="15"/>
      <c r="Y229" s="15"/>
      <c r="Z229" s="15"/>
    </row>
    <row r="230" ht="13.5" customHeight="1">
      <c r="A230" s="15"/>
      <c r="B230" s="171"/>
      <c r="C230" s="171"/>
      <c r="D230" s="171"/>
      <c r="E230" s="171"/>
      <c r="F230" s="171"/>
      <c r="G230" s="171"/>
      <c r="H230" s="172"/>
      <c r="I230" s="172"/>
      <c r="J230" s="15"/>
      <c r="K230" s="15"/>
      <c r="L230" s="15"/>
      <c r="M230" s="15"/>
      <c r="N230" s="15"/>
      <c r="O230" s="15"/>
      <c r="P230" s="15"/>
      <c r="Q230" s="15"/>
      <c r="R230" s="15"/>
      <c r="S230" s="15"/>
      <c r="T230" s="15"/>
      <c r="U230" s="15"/>
      <c r="V230" s="15"/>
      <c r="W230" s="15"/>
      <c r="X230" s="15"/>
      <c r="Y230" s="15"/>
      <c r="Z230" s="15"/>
    </row>
    <row r="231" ht="13.5" customHeight="1">
      <c r="A231" s="15"/>
      <c r="B231" s="171"/>
      <c r="C231" s="171"/>
      <c r="D231" s="171"/>
      <c r="E231" s="171"/>
      <c r="F231" s="171"/>
      <c r="G231" s="171"/>
      <c r="H231" s="172"/>
      <c r="I231" s="172"/>
      <c r="J231" s="15"/>
      <c r="K231" s="15"/>
      <c r="L231" s="15"/>
      <c r="M231" s="15"/>
      <c r="N231" s="15"/>
      <c r="O231" s="15"/>
      <c r="P231" s="15"/>
      <c r="Q231" s="15"/>
      <c r="R231" s="15"/>
      <c r="S231" s="15"/>
      <c r="T231" s="15"/>
      <c r="U231" s="15"/>
      <c r="V231" s="15"/>
      <c r="W231" s="15"/>
      <c r="X231" s="15"/>
      <c r="Y231" s="15"/>
      <c r="Z231" s="15"/>
    </row>
    <row r="232" ht="13.5" customHeight="1">
      <c r="A232" s="15"/>
      <c r="B232" s="171"/>
      <c r="C232" s="171"/>
      <c r="D232" s="171"/>
      <c r="E232" s="171"/>
      <c r="F232" s="171"/>
      <c r="G232" s="171"/>
      <c r="H232" s="172"/>
      <c r="I232" s="172"/>
      <c r="J232" s="15"/>
      <c r="K232" s="15"/>
      <c r="L232" s="15"/>
      <c r="M232" s="15"/>
      <c r="N232" s="15"/>
      <c r="O232" s="15"/>
      <c r="P232" s="15"/>
      <c r="Q232" s="15"/>
      <c r="R232" s="15"/>
      <c r="S232" s="15"/>
      <c r="T232" s="15"/>
      <c r="U232" s="15"/>
      <c r="V232" s="15"/>
      <c r="W232" s="15"/>
      <c r="X232" s="15"/>
      <c r="Y232" s="15"/>
      <c r="Z232" s="15"/>
    </row>
    <row r="233" ht="13.5" customHeight="1">
      <c r="A233" s="15"/>
      <c r="B233" s="171"/>
      <c r="C233" s="171"/>
      <c r="D233" s="171"/>
      <c r="E233" s="171"/>
      <c r="F233" s="171"/>
      <c r="G233" s="171"/>
      <c r="H233" s="172"/>
      <c r="I233" s="172"/>
      <c r="J233" s="15"/>
      <c r="K233" s="15"/>
      <c r="L233" s="15"/>
      <c r="M233" s="15"/>
      <c r="N233" s="15"/>
      <c r="O233" s="15"/>
      <c r="P233" s="15"/>
      <c r="Q233" s="15"/>
      <c r="R233" s="15"/>
      <c r="S233" s="15"/>
      <c r="T233" s="15"/>
      <c r="U233" s="15"/>
      <c r="V233" s="15"/>
      <c r="W233" s="15"/>
      <c r="X233" s="15"/>
      <c r="Y233" s="15"/>
      <c r="Z233" s="15"/>
    </row>
    <row r="234" ht="13.5" customHeight="1">
      <c r="A234" s="15"/>
      <c r="B234" s="171"/>
      <c r="C234" s="171"/>
      <c r="D234" s="171"/>
      <c r="E234" s="171"/>
      <c r="F234" s="171"/>
      <c r="G234" s="171"/>
      <c r="H234" s="172"/>
      <c r="I234" s="172"/>
      <c r="J234" s="15"/>
      <c r="K234" s="15"/>
      <c r="L234" s="15"/>
      <c r="M234" s="15"/>
      <c r="N234" s="15"/>
      <c r="O234" s="15"/>
      <c r="P234" s="15"/>
      <c r="Q234" s="15"/>
      <c r="R234" s="15"/>
      <c r="S234" s="15"/>
      <c r="T234" s="15"/>
      <c r="U234" s="15"/>
      <c r="V234" s="15"/>
      <c r="W234" s="15"/>
      <c r="X234" s="15"/>
      <c r="Y234" s="15"/>
      <c r="Z234" s="15"/>
    </row>
    <row r="235" ht="13.5" customHeight="1">
      <c r="A235" s="15"/>
      <c r="B235" s="171"/>
      <c r="C235" s="171"/>
      <c r="D235" s="171"/>
      <c r="E235" s="171"/>
      <c r="F235" s="171"/>
      <c r="G235" s="171"/>
      <c r="H235" s="172"/>
      <c r="I235" s="172"/>
      <c r="J235" s="15"/>
      <c r="K235" s="15"/>
      <c r="L235" s="15"/>
      <c r="M235" s="15"/>
      <c r="N235" s="15"/>
      <c r="O235" s="15"/>
      <c r="P235" s="15"/>
      <c r="Q235" s="15"/>
      <c r="R235" s="15"/>
      <c r="S235" s="15"/>
      <c r="T235" s="15"/>
      <c r="U235" s="15"/>
      <c r="V235" s="15"/>
      <c r="W235" s="15"/>
      <c r="X235" s="15"/>
      <c r="Y235" s="15"/>
      <c r="Z235" s="15"/>
    </row>
    <row r="236" ht="13.5" customHeight="1">
      <c r="A236" s="15"/>
      <c r="B236" s="171"/>
      <c r="C236" s="171"/>
      <c r="D236" s="171"/>
      <c r="E236" s="171"/>
      <c r="F236" s="171"/>
      <c r="G236" s="171"/>
      <c r="H236" s="172"/>
      <c r="I236" s="172"/>
      <c r="J236" s="15"/>
      <c r="K236" s="15"/>
      <c r="L236" s="15"/>
      <c r="M236" s="15"/>
      <c r="N236" s="15"/>
      <c r="O236" s="15"/>
      <c r="P236" s="15"/>
      <c r="Q236" s="15"/>
      <c r="R236" s="15"/>
      <c r="S236" s="15"/>
      <c r="T236" s="15"/>
      <c r="U236" s="15"/>
      <c r="V236" s="15"/>
      <c r="W236" s="15"/>
      <c r="X236" s="15"/>
      <c r="Y236" s="15"/>
      <c r="Z236" s="15"/>
    </row>
    <row r="237" ht="13.5" customHeight="1">
      <c r="A237" s="15"/>
      <c r="B237" s="171"/>
      <c r="C237" s="171"/>
      <c r="D237" s="171"/>
      <c r="E237" s="171"/>
      <c r="F237" s="171"/>
      <c r="G237" s="171"/>
      <c r="H237" s="172"/>
      <c r="I237" s="172"/>
      <c r="J237" s="15"/>
      <c r="K237" s="15"/>
      <c r="L237" s="15"/>
      <c r="M237" s="15"/>
      <c r="N237" s="15"/>
      <c r="O237" s="15"/>
      <c r="P237" s="15"/>
      <c r="Q237" s="15"/>
      <c r="R237" s="15"/>
      <c r="S237" s="15"/>
      <c r="T237" s="15"/>
      <c r="U237" s="15"/>
      <c r="V237" s="15"/>
      <c r="W237" s="15"/>
      <c r="X237" s="15"/>
      <c r="Y237" s="15"/>
      <c r="Z237" s="15"/>
    </row>
    <row r="238" ht="13.5" customHeight="1">
      <c r="A238" s="15"/>
      <c r="B238" s="171"/>
      <c r="C238" s="171"/>
      <c r="D238" s="171"/>
      <c r="E238" s="171"/>
      <c r="F238" s="171"/>
      <c r="G238" s="171"/>
      <c r="H238" s="172"/>
      <c r="I238" s="172"/>
      <c r="J238" s="15"/>
      <c r="K238" s="15"/>
      <c r="L238" s="15"/>
      <c r="M238" s="15"/>
      <c r="N238" s="15"/>
      <c r="O238" s="15"/>
      <c r="P238" s="15"/>
      <c r="Q238" s="15"/>
      <c r="R238" s="15"/>
      <c r="S238" s="15"/>
      <c r="T238" s="15"/>
      <c r="U238" s="15"/>
      <c r="V238" s="15"/>
      <c r="W238" s="15"/>
      <c r="X238" s="15"/>
      <c r="Y238" s="15"/>
      <c r="Z238" s="15"/>
    </row>
    <row r="239" ht="13.5" customHeight="1">
      <c r="A239" s="15"/>
      <c r="B239" s="171"/>
      <c r="C239" s="171"/>
      <c r="D239" s="171"/>
      <c r="E239" s="171"/>
      <c r="F239" s="171"/>
      <c r="G239" s="171"/>
      <c r="H239" s="172"/>
      <c r="I239" s="172"/>
      <c r="J239" s="15"/>
      <c r="K239" s="15"/>
      <c r="L239" s="15"/>
      <c r="M239" s="15"/>
      <c r="N239" s="15"/>
      <c r="O239" s="15"/>
      <c r="P239" s="15"/>
      <c r="Q239" s="15"/>
      <c r="R239" s="15"/>
      <c r="S239" s="15"/>
      <c r="T239" s="15"/>
      <c r="U239" s="15"/>
      <c r="V239" s="15"/>
      <c r="W239" s="15"/>
      <c r="X239" s="15"/>
      <c r="Y239" s="15"/>
      <c r="Z239" s="15"/>
    </row>
    <row r="240" ht="13.5" customHeight="1">
      <c r="A240" s="15"/>
      <c r="B240" s="171"/>
      <c r="C240" s="171"/>
      <c r="D240" s="171"/>
      <c r="E240" s="171"/>
      <c r="F240" s="171"/>
      <c r="G240" s="171"/>
      <c r="H240" s="172"/>
      <c r="I240" s="172"/>
      <c r="J240" s="15"/>
      <c r="K240" s="15"/>
      <c r="L240" s="15"/>
      <c r="M240" s="15"/>
      <c r="N240" s="15"/>
      <c r="O240" s="15"/>
      <c r="P240" s="15"/>
      <c r="Q240" s="15"/>
      <c r="R240" s="15"/>
      <c r="S240" s="15"/>
      <c r="T240" s="15"/>
      <c r="U240" s="15"/>
      <c r="V240" s="15"/>
      <c r="W240" s="15"/>
      <c r="X240" s="15"/>
      <c r="Y240" s="15"/>
      <c r="Z240" s="15"/>
    </row>
    <row r="241" ht="13.5" customHeight="1">
      <c r="A241" s="15"/>
      <c r="B241" s="171"/>
      <c r="C241" s="171"/>
      <c r="D241" s="171"/>
      <c r="E241" s="171"/>
      <c r="F241" s="171"/>
      <c r="G241" s="171"/>
      <c r="H241" s="172"/>
      <c r="I241" s="172"/>
      <c r="J241" s="15"/>
      <c r="K241" s="15"/>
      <c r="L241" s="15"/>
      <c r="M241" s="15"/>
      <c r="N241" s="15"/>
      <c r="O241" s="15"/>
      <c r="P241" s="15"/>
      <c r="Q241" s="15"/>
      <c r="R241" s="15"/>
      <c r="S241" s="15"/>
      <c r="T241" s="15"/>
      <c r="U241" s="15"/>
      <c r="V241" s="15"/>
      <c r="W241" s="15"/>
      <c r="X241" s="15"/>
      <c r="Y241" s="15"/>
      <c r="Z241" s="15"/>
    </row>
    <row r="242" ht="13.5" customHeight="1">
      <c r="A242" s="15"/>
      <c r="B242" s="171"/>
      <c r="C242" s="171"/>
      <c r="D242" s="171"/>
      <c r="E242" s="171"/>
      <c r="F242" s="171"/>
      <c r="G242" s="171"/>
      <c r="H242" s="172"/>
      <c r="I242" s="172"/>
      <c r="J242" s="15"/>
      <c r="K242" s="15"/>
      <c r="L242" s="15"/>
      <c r="M242" s="15"/>
      <c r="N242" s="15"/>
      <c r="O242" s="15"/>
      <c r="P242" s="15"/>
      <c r="Q242" s="15"/>
      <c r="R242" s="15"/>
      <c r="S242" s="15"/>
      <c r="T242" s="15"/>
      <c r="U242" s="15"/>
      <c r="V242" s="15"/>
      <c r="W242" s="15"/>
      <c r="X242" s="15"/>
      <c r="Y242" s="15"/>
      <c r="Z242" s="15"/>
    </row>
    <row r="243" ht="13.5" customHeight="1">
      <c r="A243" s="15"/>
      <c r="B243" s="171"/>
      <c r="C243" s="171"/>
      <c r="D243" s="171"/>
      <c r="E243" s="171"/>
      <c r="F243" s="171"/>
      <c r="G243" s="171"/>
      <c r="H243" s="172"/>
      <c r="I243" s="172"/>
      <c r="J243" s="15"/>
      <c r="K243" s="15"/>
      <c r="L243" s="15"/>
      <c r="M243" s="15"/>
      <c r="N243" s="15"/>
      <c r="O243" s="15"/>
      <c r="P243" s="15"/>
      <c r="Q243" s="15"/>
      <c r="R243" s="15"/>
      <c r="S243" s="15"/>
      <c r="T243" s="15"/>
      <c r="U243" s="15"/>
      <c r="V243" s="15"/>
      <c r="W243" s="15"/>
      <c r="X243" s="15"/>
      <c r="Y243" s="15"/>
      <c r="Z243" s="15"/>
    </row>
    <row r="244" ht="13.5" customHeight="1">
      <c r="A244" s="15"/>
      <c r="B244" s="171"/>
      <c r="C244" s="171"/>
      <c r="D244" s="171"/>
      <c r="E244" s="171"/>
      <c r="F244" s="171"/>
      <c r="G244" s="171"/>
      <c r="H244" s="172"/>
      <c r="I244" s="172"/>
      <c r="J244" s="15"/>
      <c r="K244" s="15"/>
      <c r="L244" s="15"/>
      <c r="M244" s="15"/>
      <c r="N244" s="15"/>
      <c r="O244" s="15"/>
      <c r="P244" s="15"/>
      <c r="Q244" s="15"/>
      <c r="R244" s="15"/>
      <c r="S244" s="15"/>
      <c r="T244" s="15"/>
      <c r="U244" s="15"/>
      <c r="V244" s="15"/>
      <c r="W244" s="15"/>
      <c r="X244" s="15"/>
      <c r="Y244" s="15"/>
      <c r="Z244" s="15"/>
    </row>
    <row r="245" ht="13.5" customHeight="1">
      <c r="A245" s="15"/>
      <c r="B245" s="171"/>
      <c r="C245" s="171"/>
      <c r="D245" s="171"/>
      <c r="E245" s="171"/>
      <c r="F245" s="171"/>
      <c r="G245" s="171"/>
      <c r="H245" s="172"/>
      <c r="I245" s="172"/>
      <c r="J245" s="15"/>
      <c r="K245" s="15"/>
      <c r="L245" s="15"/>
      <c r="M245" s="15"/>
      <c r="N245" s="15"/>
      <c r="O245" s="15"/>
      <c r="P245" s="15"/>
      <c r="Q245" s="15"/>
      <c r="R245" s="15"/>
      <c r="S245" s="15"/>
      <c r="T245" s="15"/>
      <c r="U245" s="15"/>
      <c r="V245" s="15"/>
      <c r="W245" s="15"/>
      <c r="X245" s="15"/>
      <c r="Y245" s="15"/>
      <c r="Z245" s="15"/>
    </row>
    <row r="246" ht="13.5" customHeight="1">
      <c r="A246" s="15"/>
      <c r="B246" s="171"/>
      <c r="C246" s="171"/>
      <c r="D246" s="171"/>
      <c r="E246" s="171"/>
      <c r="F246" s="171"/>
      <c r="G246" s="171"/>
      <c r="H246" s="172"/>
      <c r="I246" s="172"/>
      <c r="J246" s="15"/>
      <c r="K246" s="15"/>
      <c r="L246" s="15"/>
      <c r="M246" s="15"/>
      <c r="N246" s="15"/>
      <c r="O246" s="15"/>
      <c r="P246" s="15"/>
      <c r="Q246" s="15"/>
      <c r="R246" s="15"/>
      <c r="S246" s="15"/>
      <c r="T246" s="15"/>
      <c r="U246" s="15"/>
      <c r="V246" s="15"/>
      <c r="W246" s="15"/>
      <c r="X246" s="15"/>
      <c r="Y246" s="15"/>
      <c r="Z246" s="15"/>
    </row>
    <row r="247" ht="13.5" customHeight="1">
      <c r="A247" s="15"/>
      <c r="B247" s="171"/>
      <c r="C247" s="171"/>
      <c r="D247" s="171"/>
      <c r="E247" s="171"/>
      <c r="F247" s="171"/>
      <c r="G247" s="171"/>
      <c r="H247" s="172"/>
      <c r="I247" s="172"/>
      <c r="J247" s="15"/>
      <c r="K247" s="15"/>
      <c r="L247" s="15"/>
      <c r="M247" s="15"/>
      <c r="N247" s="15"/>
      <c r="O247" s="15"/>
      <c r="P247" s="15"/>
      <c r="Q247" s="15"/>
      <c r="R247" s="15"/>
      <c r="S247" s="15"/>
      <c r="T247" s="15"/>
      <c r="U247" s="15"/>
      <c r="V247" s="15"/>
      <c r="W247" s="15"/>
      <c r="X247" s="15"/>
      <c r="Y247" s="15"/>
      <c r="Z247" s="15"/>
    </row>
    <row r="248" ht="13.5" customHeight="1">
      <c r="A248" s="15"/>
      <c r="B248" s="171"/>
      <c r="C248" s="171"/>
      <c r="D248" s="171"/>
      <c r="E248" s="171"/>
      <c r="F248" s="171"/>
      <c r="G248" s="171"/>
      <c r="H248" s="172"/>
      <c r="I248" s="172"/>
      <c r="J248" s="15"/>
      <c r="K248" s="15"/>
      <c r="L248" s="15"/>
      <c r="M248" s="15"/>
      <c r="N248" s="15"/>
      <c r="O248" s="15"/>
      <c r="P248" s="15"/>
      <c r="Q248" s="15"/>
      <c r="R248" s="15"/>
      <c r="S248" s="15"/>
      <c r="T248" s="15"/>
      <c r="U248" s="15"/>
      <c r="V248" s="15"/>
      <c r="W248" s="15"/>
      <c r="X248" s="15"/>
      <c r="Y248" s="15"/>
      <c r="Z248" s="15"/>
    </row>
    <row r="249" ht="13.5" customHeight="1">
      <c r="A249" s="15"/>
      <c r="B249" s="171"/>
      <c r="C249" s="171"/>
      <c r="D249" s="171"/>
      <c r="E249" s="171"/>
      <c r="F249" s="171"/>
      <c r="G249" s="171"/>
      <c r="H249" s="172"/>
      <c r="I249" s="172"/>
      <c r="J249" s="15"/>
      <c r="K249" s="15"/>
      <c r="L249" s="15"/>
      <c r="M249" s="15"/>
      <c r="N249" s="15"/>
      <c r="O249" s="15"/>
      <c r="P249" s="15"/>
      <c r="Q249" s="15"/>
      <c r="R249" s="15"/>
      <c r="S249" s="15"/>
      <c r="T249" s="15"/>
      <c r="U249" s="15"/>
      <c r="V249" s="15"/>
      <c r="W249" s="15"/>
      <c r="X249" s="15"/>
      <c r="Y249" s="15"/>
      <c r="Z249" s="15"/>
    </row>
    <row r="250" ht="13.5" customHeight="1">
      <c r="A250" s="15"/>
      <c r="B250" s="171"/>
      <c r="C250" s="171"/>
      <c r="D250" s="171"/>
      <c r="E250" s="171"/>
      <c r="F250" s="171"/>
      <c r="G250" s="171"/>
      <c r="H250" s="172"/>
      <c r="I250" s="172"/>
      <c r="J250" s="15"/>
      <c r="K250" s="15"/>
      <c r="L250" s="15"/>
      <c r="M250" s="15"/>
      <c r="N250" s="15"/>
      <c r="O250" s="15"/>
      <c r="P250" s="15"/>
      <c r="Q250" s="15"/>
      <c r="R250" s="15"/>
      <c r="S250" s="15"/>
      <c r="T250" s="15"/>
      <c r="U250" s="15"/>
      <c r="V250" s="15"/>
      <c r="W250" s="15"/>
      <c r="X250" s="15"/>
      <c r="Y250" s="15"/>
      <c r="Z250" s="15"/>
    </row>
    <row r="251" ht="13.5" customHeight="1">
      <c r="A251" s="15"/>
      <c r="B251" s="171"/>
      <c r="C251" s="171"/>
      <c r="D251" s="171"/>
      <c r="E251" s="171"/>
      <c r="F251" s="171"/>
      <c r="G251" s="171"/>
      <c r="H251" s="172"/>
      <c r="I251" s="172"/>
      <c r="J251" s="15"/>
      <c r="K251" s="15"/>
      <c r="L251" s="15"/>
      <c r="M251" s="15"/>
      <c r="N251" s="15"/>
      <c r="O251" s="15"/>
      <c r="P251" s="15"/>
      <c r="Q251" s="15"/>
      <c r="R251" s="15"/>
      <c r="S251" s="15"/>
      <c r="T251" s="15"/>
      <c r="U251" s="15"/>
      <c r="V251" s="15"/>
      <c r="W251" s="15"/>
      <c r="X251" s="15"/>
      <c r="Y251" s="15"/>
      <c r="Z251" s="15"/>
    </row>
    <row r="252" ht="13.5" customHeight="1">
      <c r="A252" s="15"/>
      <c r="B252" s="171"/>
      <c r="C252" s="171"/>
      <c r="D252" s="171"/>
      <c r="E252" s="171"/>
      <c r="F252" s="171"/>
      <c r="G252" s="171"/>
      <c r="H252" s="172"/>
      <c r="I252" s="172"/>
      <c r="J252" s="15"/>
      <c r="K252" s="15"/>
      <c r="L252" s="15"/>
      <c r="M252" s="15"/>
      <c r="N252" s="15"/>
      <c r="O252" s="15"/>
      <c r="P252" s="15"/>
      <c r="Q252" s="15"/>
      <c r="R252" s="15"/>
      <c r="S252" s="15"/>
      <c r="T252" s="15"/>
      <c r="U252" s="15"/>
      <c r="V252" s="15"/>
      <c r="W252" s="15"/>
      <c r="X252" s="15"/>
      <c r="Y252" s="15"/>
      <c r="Z252" s="15"/>
    </row>
    <row r="253" ht="13.5" customHeight="1">
      <c r="A253" s="15"/>
      <c r="B253" s="171"/>
      <c r="C253" s="171"/>
      <c r="D253" s="171"/>
      <c r="E253" s="171"/>
      <c r="F253" s="171"/>
      <c r="G253" s="171"/>
      <c r="H253" s="172"/>
      <c r="I253" s="172"/>
      <c r="J253" s="15"/>
      <c r="K253" s="15"/>
      <c r="L253" s="15"/>
      <c r="M253" s="15"/>
      <c r="N253" s="15"/>
      <c r="O253" s="15"/>
      <c r="P253" s="15"/>
      <c r="Q253" s="15"/>
      <c r="R253" s="15"/>
      <c r="S253" s="15"/>
      <c r="T253" s="15"/>
      <c r="U253" s="15"/>
      <c r="V253" s="15"/>
      <c r="W253" s="15"/>
      <c r="X253" s="15"/>
      <c r="Y253" s="15"/>
      <c r="Z253" s="15"/>
    </row>
    <row r="254" ht="13.5" customHeight="1">
      <c r="A254" s="15"/>
      <c r="B254" s="171"/>
      <c r="C254" s="171"/>
      <c r="D254" s="171"/>
      <c r="E254" s="171"/>
      <c r="F254" s="171"/>
      <c r="G254" s="171"/>
      <c r="H254" s="172"/>
      <c r="I254" s="172"/>
      <c r="J254" s="15"/>
      <c r="K254" s="15"/>
      <c r="L254" s="15"/>
      <c r="M254" s="15"/>
      <c r="N254" s="15"/>
      <c r="O254" s="15"/>
      <c r="P254" s="15"/>
      <c r="Q254" s="15"/>
      <c r="R254" s="15"/>
      <c r="S254" s="15"/>
      <c r="T254" s="15"/>
      <c r="U254" s="15"/>
      <c r="V254" s="15"/>
      <c r="W254" s="15"/>
      <c r="X254" s="15"/>
      <c r="Y254" s="15"/>
      <c r="Z254" s="15"/>
    </row>
    <row r="255" ht="13.5" customHeight="1">
      <c r="A255" s="15"/>
      <c r="B255" s="171"/>
      <c r="C255" s="171"/>
      <c r="D255" s="171"/>
      <c r="E255" s="171"/>
      <c r="F255" s="171"/>
      <c r="G255" s="171"/>
      <c r="H255" s="172"/>
      <c r="I255" s="172"/>
      <c r="J255" s="15"/>
      <c r="K255" s="15"/>
      <c r="L255" s="15"/>
      <c r="M255" s="15"/>
      <c r="N255" s="15"/>
      <c r="O255" s="15"/>
      <c r="P255" s="15"/>
      <c r="Q255" s="15"/>
      <c r="R255" s="15"/>
      <c r="S255" s="15"/>
      <c r="T255" s="15"/>
      <c r="U255" s="15"/>
      <c r="V255" s="15"/>
      <c r="W255" s="15"/>
      <c r="X255" s="15"/>
      <c r="Y255" s="15"/>
      <c r="Z255" s="15"/>
    </row>
    <row r="256" ht="13.5" customHeight="1">
      <c r="A256" s="15"/>
      <c r="B256" s="171"/>
      <c r="C256" s="171"/>
      <c r="D256" s="171"/>
      <c r="E256" s="171"/>
      <c r="F256" s="171"/>
      <c r="G256" s="171"/>
      <c r="H256" s="172"/>
      <c r="I256" s="172"/>
      <c r="J256" s="15"/>
      <c r="K256" s="15"/>
      <c r="L256" s="15"/>
      <c r="M256" s="15"/>
      <c r="N256" s="15"/>
      <c r="O256" s="15"/>
      <c r="P256" s="15"/>
      <c r="Q256" s="15"/>
      <c r="R256" s="15"/>
      <c r="S256" s="15"/>
      <c r="T256" s="15"/>
      <c r="U256" s="15"/>
      <c r="V256" s="15"/>
      <c r="W256" s="15"/>
      <c r="X256" s="15"/>
      <c r="Y256" s="15"/>
      <c r="Z256" s="15"/>
    </row>
    <row r="257" ht="13.5" customHeight="1">
      <c r="A257" s="15"/>
      <c r="B257" s="171"/>
      <c r="C257" s="171"/>
      <c r="D257" s="171"/>
      <c r="E257" s="171"/>
      <c r="F257" s="171"/>
      <c r="G257" s="171"/>
      <c r="H257" s="172"/>
      <c r="I257" s="172"/>
      <c r="J257" s="15"/>
      <c r="K257" s="15"/>
      <c r="L257" s="15"/>
      <c r="M257" s="15"/>
      <c r="N257" s="15"/>
      <c r="O257" s="15"/>
      <c r="P257" s="15"/>
      <c r="Q257" s="15"/>
      <c r="R257" s="15"/>
      <c r="S257" s="15"/>
      <c r="T257" s="15"/>
      <c r="U257" s="15"/>
      <c r="V257" s="15"/>
      <c r="W257" s="15"/>
      <c r="X257" s="15"/>
      <c r="Y257" s="15"/>
      <c r="Z257" s="15"/>
    </row>
    <row r="258" ht="13.5" customHeight="1">
      <c r="A258" s="15"/>
      <c r="B258" s="171"/>
      <c r="C258" s="171"/>
      <c r="D258" s="171"/>
      <c r="E258" s="171"/>
      <c r="F258" s="171"/>
      <c r="G258" s="171"/>
      <c r="H258" s="172"/>
      <c r="I258" s="172"/>
      <c r="J258" s="15"/>
      <c r="K258" s="15"/>
      <c r="L258" s="15"/>
      <c r="M258" s="15"/>
      <c r="N258" s="15"/>
      <c r="O258" s="15"/>
      <c r="P258" s="15"/>
      <c r="Q258" s="15"/>
      <c r="R258" s="15"/>
      <c r="S258" s="15"/>
      <c r="T258" s="15"/>
      <c r="U258" s="15"/>
      <c r="V258" s="15"/>
      <c r="W258" s="15"/>
      <c r="X258" s="15"/>
      <c r="Y258" s="15"/>
      <c r="Z258" s="15"/>
    </row>
    <row r="259" ht="13.5" customHeight="1">
      <c r="A259" s="15"/>
      <c r="B259" s="171"/>
      <c r="C259" s="171"/>
      <c r="D259" s="171"/>
      <c r="E259" s="171"/>
      <c r="F259" s="171"/>
      <c r="G259" s="171"/>
      <c r="H259" s="172"/>
      <c r="I259" s="172"/>
      <c r="J259" s="15"/>
      <c r="K259" s="15"/>
      <c r="L259" s="15"/>
      <c r="M259" s="15"/>
      <c r="N259" s="15"/>
      <c r="O259" s="15"/>
      <c r="P259" s="15"/>
      <c r="Q259" s="15"/>
      <c r="R259" s="15"/>
      <c r="S259" s="15"/>
      <c r="T259" s="15"/>
      <c r="U259" s="15"/>
      <c r="V259" s="15"/>
      <c r="W259" s="15"/>
      <c r="X259" s="15"/>
      <c r="Y259" s="15"/>
      <c r="Z259" s="15"/>
    </row>
    <row r="260" ht="13.5" customHeight="1">
      <c r="A260" s="15"/>
      <c r="B260" s="171"/>
      <c r="C260" s="171"/>
      <c r="D260" s="171"/>
      <c r="E260" s="171"/>
      <c r="F260" s="171"/>
      <c r="G260" s="171"/>
      <c r="H260" s="172"/>
      <c r="I260" s="172"/>
      <c r="J260" s="15"/>
      <c r="K260" s="15"/>
      <c r="L260" s="15"/>
      <c r="M260" s="15"/>
      <c r="N260" s="15"/>
      <c r="O260" s="15"/>
      <c r="P260" s="15"/>
      <c r="Q260" s="15"/>
      <c r="R260" s="15"/>
      <c r="S260" s="15"/>
      <c r="T260" s="15"/>
      <c r="U260" s="15"/>
      <c r="V260" s="15"/>
      <c r="W260" s="15"/>
      <c r="X260" s="15"/>
      <c r="Y260" s="15"/>
      <c r="Z260" s="15"/>
    </row>
    <row r="261" ht="13.5" customHeight="1">
      <c r="A261" s="15"/>
      <c r="B261" s="171"/>
      <c r="C261" s="171"/>
      <c r="D261" s="171"/>
      <c r="E261" s="171"/>
      <c r="F261" s="171"/>
      <c r="G261" s="171"/>
      <c r="H261" s="172"/>
      <c r="I261" s="172"/>
      <c r="J261" s="15"/>
      <c r="K261" s="15"/>
      <c r="L261" s="15"/>
      <c r="M261" s="15"/>
      <c r="N261" s="15"/>
      <c r="O261" s="15"/>
      <c r="P261" s="15"/>
      <c r="Q261" s="15"/>
      <c r="R261" s="15"/>
      <c r="S261" s="15"/>
      <c r="T261" s="15"/>
      <c r="U261" s="15"/>
      <c r="V261" s="15"/>
      <c r="W261" s="15"/>
      <c r="X261" s="15"/>
      <c r="Y261" s="15"/>
      <c r="Z261" s="15"/>
    </row>
    <row r="262" ht="13.5" customHeight="1">
      <c r="A262" s="15"/>
      <c r="B262" s="171"/>
      <c r="C262" s="171"/>
      <c r="D262" s="171"/>
      <c r="E262" s="171"/>
      <c r="F262" s="171"/>
      <c r="G262" s="171"/>
      <c r="H262" s="172"/>
      <c r="I262" s="172"/>
      <c r="J262" s="15"/>
      <c r="K262" s="15"/>
      <c r="L262" s="15"/>
      <c r="M262" s="15"/>
      <c r="N262" s="15"/>
      <c r="O262" s="15"/>
      <c r="P262" s="15"/>
      <c r="Q262" s="15"/>
      <c r="R262" s="15"/>
      <c r="S262" s="15"/>
      <c r="T262" s="15"/>
      <c r="U262" s="15"/>
      <c r="V262" s="15"/>
      <c r="W262" s="15"/>
      <c r="X262" s="15"/>
      <c r="Y262" s="15"/>
      <c r="Z262" s="15"/>
    </row>
    <row r="263" ht="13.5" customHeight="1">
      <c r="A263" s="15"/>
      <c r="B263" s="171"/>
      <c r="C263" s="171"/>
      <c r="D263" s="171"/>
      <c r="E263" s="171"/>
      <c r="F263" s="171"/>
      <c r="G263" s="171"/>
      <c r="H263" s="172"/>
      <c r="I263" s="172"/>
      <c r="J263" s="15"/>
      <c r="K263" s="15"/>
      <c r="L263" s="15"/>
      <c r="M263" s="15"/>
      <c r="N263" s="15"/>
      <c r="O263" s="15"/>
      <c r="P263" s="15"/>
      <c r="Q263" s="15"/>
      <c r="R263" s="15"/>
      <c r="S263" s="15"/>
      <c r="T263" s="15"/>
      <c r="U263" s="15"/>
      <c r="V263" s="15"/>
      <c r="W263" s="15"/>
      <c r="X263" s="15"/>
      <c r="Y263" s="15"/>
      <c r="Z263" s="15"/>
    </row>
    <row r="264" ht="13.5" customHeight="1">
      <c r="A264" s="15"/>
      <c r="B264" s="171"/>
      <c r="C264" s="171"/>
      <c r="D264" s="171"/>
      <c r="E264" s="171"/>
      <c r="F264" s="171"/>
      <c r="G264" s="171"/>
      <c r="H264" s="172"/>
      <c r="I264" s="172"/>
      <c r="J264" s="15"/>
      <c r="K264" s="15"/>
      <c r="L264" s="15"/>
      <c r="M264" s="15"/>
      <c r="N264" s="15"/>
      <c r="O264" s="15"/>
      <c r="P264" s="15"/>
      <c r="Q264" s="15"/>
      <c r="R264" s="15"/>
      <c r="S264" s="15"/>
      <c r="T264" s="15"/>
      <c r="U264" s="15"/>
      <c r="V264" s="15"/>
      <c r="W264" s="15"/>
      <c r="X264" s="15"/>
      <c r="Y264" s="15"/>
      <c r="Z264" s="15"/>
    </row>
    <row r="265" ht="13.5" customHeight="1">
      <c r="A265" s="15"/>
      <c r="B265" s="171"/>
      <c r="C265" s="171"/>
      <c r="D265" s="171"/>
      <c r="E265" s="171"/>
      <c r="F265" s="171"/>
      <c r="G265" s="171"/>
      <c r="H265" s="172"/>
      <c r="I265" s="172"/>
      <c r="J265" s="15"/>
      <c r="K265" s="15"/>
      <c r="L265" s="15"/>
      <c r="M265" s="15"/>
      <c r="N265" s="15"/>
      <c r="O265" s="15"/>
      <c r="P265" s="15"/>
      <c r="Q265" s="15"/>
      <c r="R265" s="15"/>
      <c r="S265" s="15"/>
      <c r="T265" s="15"/>
      <c r="U265" s="15"/>
      <c r="V265" s="15"/>
      <c r="W265" s="15"/>
      <c r="X265" s="15"/>
      <c r="Y265" s="15"/>
      <c r="Z265" s="15"/>
    </row>
    <row r="266" ht="13.5" customHeight="1">
      <c r="A266" s="15"/>
      <c r="B266" s="171"/>
      <c r="C266" s="171"/>
      <c r="D266" s="171"/>
      <c r="E266" s="171"/>
      <c r="F266" s="171"/>
      <c r="G266" s="171"/>
      <c r="H266" s="172"/>
      <c r="I266" s="172"/>
      <c r="J266" s="15"/>
      <c r="K266" s="15"/>
      <c r="L266" s="15"/>
      <c r="M266" s="15"/>
      <c r="N266" s="15"/>
      <c r="O266" s="15"/>
      <c r="P266" s="15"/>
      <c r="Q266" s="15"/>
      <c r="R266" s="15"/>
      <c r="S266" s="15"/>
      <c r="T266" s="15"/>
      <c r="U266" s="15"/>
      <c r="V266" s="15"/>
      <c r="W266" s="15"/>
      <c r="X266" s="15"/>
      <c r="Y266" s="15"/>
      <c r="Z266" s="15"/>
    </row>
    <row r="267" ht="13.5" customHeight="1">
      <c r="A267" s="15"/>
      <c r="B267" s="171"/>
      <c r="C267" s="171"/>
      <c r="D267" s="171"/>
      <c r="E267" s="171"/>
      <c r="F267" s="171"/>
      <c r="G267" s="171"/>
      <c r="H267" s="172"/>
      <c r="I267" s="172"/>
      <c r="J267" s="15"/>
      <c r="K267" s="15"/>
      <c r="L267" s="15"/>
      <c r="M267" s="15"/>
      <c r="N267" s="15"/>
      <c r="O267" s="15"/>
      <c r="P267" s="15"/>
      <c r="Q267" s="15"/>
      <c r="R267" s="15"/>
      <c r="S267" s="15"/>
      <c r="T267" s="15"/>
      <c r="U267" s="15"/>
      <c r="V267" s="15"/>
      <c r="W267" s="15"/>
      <c r="X267" s="15"/>
      <c r="Y267" s="15"/>
      <c r="Z267" s="15"/>
    </row>
    <row r="268" ht="13.5" customHeight="1">
      <c r="A268" s="15"/>
      <c r="B268" s="171"/>
      <c r="C268" s="171"/>
      <c r="D268" s="171"/>
      <c r="E268" s="171"/>
      <c r="F268" s="171"/>
      <c r="G268" s="171"/>
      <c r="H268" s="172"/>
      <c r="I268" s="172"/>
      <c r="J268" s="15"/>
      <c r="K268" s="15"/>
      <c r="L268" s="15"/>
      <c r="M268" s="15"/>
      <c r="N268" s="15"/>
      <c r="O268" s="15"/>
      <c r="P268" s="15"/>
      <c r="Q268" s="15"/>
      <c r="R268" s="15"/>
      <c r="S268" s="15"/>
      <c r="T268" s="15"/>
      <c r="U268" s="15"/>
      <c r="V268" s="15"/>
      <c r="W268" s="15"/>
      <c r="X268" s="15"/>
      <c r="Y268" s="15"/>
      <c r="Z268" s="15"/>
    </row>
    <row r="269" ht="13.5" customHeight="1">
      <c r="A269" s="15"/>
      <c r="B269" s="171"/>
      <c r="C269" s="171"/>
      <c r="D269" s="171"/>
      <c r="E269" s="171"/>
      <c r="F269" s="171"/>
      <c r="G269" s="171"/>
      <c r="H269" s="172"/>
      <c r="I269" s="172"/>
      <c r="J269" s="15"/>
      <c r="K269" s="15"/>
      <c r="L269" s="15"/>
      <c r="M269" s="15"/>
      <c r="N269" s="15"/>
      <c r="O269" s="15"/>
      <c r="P269" s="15"/>
      <c r="Q269" s="15"/>
      <c r="R269" s="15"/>
      <c r="S269" s="15"/>
      <c r="T269" s="15"/>
      <c r="U269" s="15"/>
      <c r="V269" s="15"/>
      <c r="W269" s="15"/>
      <c r="X269" s="15"/>
      <c r="Y269" s="15"/>
      <c r="Z269" s="15"/>
    </row>
    <row r="270" ht="13.5" customHeight="1">
      <c r="A270" s="15"/>
      <c r="B270" s="171"/>
      <c r="C270" s="171"/>
      <c r="D270" s="171"/>
      <c r="E270" s="171"/>
      <c r="F270" s="171"/>
      <c r="G270" s="171"/>
      <c r="H270" s="172"/>
      <c r="I270" s="172"/>
      <c r="J270" s="15"/>
      <c r="K270" s="15"/>
      <c r="L270" s="15"/>
      <c r="M270" s="15"/>
      <c r="N270" s="15"/>
      <c r="O270" s="15"/>
      <c r="P270" s="15"/>
      <c r="Q270" s="15"/>
      <c r="R270" s="15"/>
      <c r="S270" s="15"/>
      <c r="T270" s="15"/>
      <c r="U270" s="15"/>
      <c r="V270" s="15"/>
      <c r="W270" s="15"/>
      <c r="X270" s="15"/>
      <c r="Y270" s="15"/>
      <c r="Z270" s="15"/>
    </row>
    <row r="271" ht="13.5" customHeight="1">
      <c r="A271" s="15"/>
      <c r="B271" s="171"/>
      <c r="C271" s="171"/>
      <c r="D271" s="171"/>
      <c r="E271" s="171"/>
      <c r="F271" s="171"/>
      <c r="G271" s="171"/>
      <c r="H271" s="172"/>
      <c r="I271" s="172"/>
      <c r="J271" s="15"/>
      <c r="K271" s="15"/>
      <c r="L271" s="15"/>
      <c r="M271" s="15"/>
      <c r="N271" s="15"/>
      <c r="O271" s="15"/>
      <c r="P271" s="15"/>
      <c r="Q271" s="15"/>
      <c r="R271" s="15"/>
      <c r="S271" s="15"/>
      <c r="T271" s="15"/>
      <c r="U271" s="15"/>
      <c r="V271" s="15"/>
      <c r="W271" s="15"/>
      <c r="X271" s="15"/>
      <c r="Y271" s="15"/>
      <c r="Z271" s="15"/>
    </row>
    <row r="272" ht="13.5" customHeight="1">
      <c r="A272" s="15"/>
      <c r="B272" s="171"/>
      <c r="C272" s="171"/>
      <c r="D272" s="171"/>
      <c r="E272" s="171"/>
      <c r="F272" s="171"/>
      <c r="G272" s="171"/>
      <c r="H272" s="172"/>
      <c r="I272" s="172"/>
      <c r="J272" s="15"/>
      <c r="K272" s="15"/>
      <c r="L272" s="15"/>
      <c r="M272" s="15"/>
      <c r="N272" s="15"/>
      <c r="O272" s="15"/>
      <c r="P272" s="15"/>
      <c r="Q272" s="15"/>
      <c r="R272" s="15"/>
      <c r="S272" s="15"/>
      <c r="T272" s="15"/>
      <c r="U272" s="15"/>
      <c r="V272" s="15"/>
      <c r="W272" s="15"/>
      <c r="X272" s="15"/>
      <c r="Y272" s="15"/>
      <c r="Z272" s="15"/>
    </row>
    <row r="273" ht="13.5" customHeight="1">
      <c r="A273" s="15"/>
      <c r="B273" s="171"/>
      <c r="C273" s="171"/>
      <c r="D273" s="171"/>
      <c r="E273" s="171"/>
      <c r="F273" s="171"/>
      <c r="G273" s="171"/>
      <c r="H273" s="172"/>
      <c r="I273" s="172"/>
      <c r="J273" s="15"/>
      <c r="K273" s="15"/>
      <c r="L273" s="15"/>
      <c r="M273" s="15"/>
      <c r="N273" s="15"/>
      <c r="O273" s="15"/>
      <c r="P273" s="15"/>
      <c r="Q273" s="15"/>
      <c r="R273" s="15"/>
      <c r="S273" s="15"/>
      <c r="T273" s="15"/>
      <c r="U273" s="15"/>
      <c r="V273" s="15"/>
      <c r="W273" s="15"/>
      <c r="X273" s="15"/>
      <c r="Y273" s="15"/>
      <c r="Z273" s="15"/>
    </row>
    <row r="274" ht="13.5" customHeight="1">
      <c r="A274" s="15"/>
      <c r="B274" s="171"/>
      <c r="C274" s="171"/>
      <c r="D274" s="171"/>
      <c r="E274" s="171"/>
      <c r="F274" s="171"/>
      <c r="G274" s="171"/>
      <c r="H274" s="172"/>
      <c r="I274" s="172"/>
      <c r="J274" s="15"/>
      <c r="K274" s="15"/>
      <c r="L274" s="15"/>
      <c r="M274" s="15"/>
      <c r="N274" s="15"/>
      <c r="O274" s="15"/>
      <c r="P274" s="15"/>
      <c r="Q274" s="15"/>
      <c r="R274" s="15"/>
      <c r="S274" s="15"/>
      <c r="T274" s="15"/>
      <c r="U274" s="15"/>
      <c r="V274" s="15"/>
      <c r="W274" s="15"/>
      <c r="X274" s="15"/>
      <c r="Y274" s="15"/>
      <c r="Z274" s="15"/>
    </row>
    <row r="275" ht="13.5" customHeight="1">
      <c r="A275" s="15"/>
      <c r="B275" s="171"/>
      <c r="C275" s="171"/>
      <c r="D275" s="171"/>
      <c r="E275" s="171"/>
      <c r="F275" s="171"/>
      <c r="G275" s="171"/>
      <c r="H275" s="172"/>
      <c r="I275" s="172"/>
      <c r="J275" s="15"/>
      <c r="K275" s="15"/>
      <c r="L275" s="15"/>
      <c r="M275" s="15"/>
      <c r="N275" s="15"/>
      <c r="O275" s="15"/>
      <c r="P275" s="15"/>
      <c r="Q275" s="15"/>
      <c r="R275" s="15"/>
      <c r="S275" s="15"/>
      <c r="T275" s="15"/>
      <c r="U275" s="15"/>
      <c r="V275" s="15"/>
      <c r="W275" s="15"/>
      <c r="X275" s="15"/>
      <c r="Y275" s="15"/>
      <c r="Z275" s="15"/>
    </row>
    <row r="276" ht="13.5" customHeight="1">
      <c r="A276" s="15"/>
      <c r="B276" s="171"/>
      <c r="C276" s="171"/>
      <c r="D276" s="171"/>
      <c r="E276" s="171"/>
      <c r="F276" s="171"/>
      <c r="G276" s="171"/>
      <c r="H276" s="172"/>
      <c r="I276" s="172"/>
      <c r="J276" s="15"/>
      <c r="K276" s="15"/>
      <c r="L276" s="15"/>
      <c r="M276" s="15"/>
      <c r="N276" s="15"/>
      <c r="O276" s="15"/>
      <c r="P276" s="15"/>
      <c r="Q276" s="15"/>
      <c r="R276" s="15"/>
      <c r="S276" s="15"/>
      <c r="T276" s="15"/>
      <c r="U276" s="15"/>
      <c r="V276" s="15"/>
      <c r="W276" s="15"/>
      <c r="X276" s="15"/>
      <c r="Y276" s="15"/>
      <c r="Z276" s="15"/>
    </row>
    <row r="277" ht="13.5" customHeight="1">
      <c r="A277" s="15"/>
      <c r="B277" s="171"/>
      <c r="C277" s="171"/>
      <c r="D277" s="171"/>
      <c r="E277" s="171"/>
      <c r="F277" s="171"/>
      <c r="G277" s="171"/>
      <c r="H277" s="172"/>
      <c r="I277" s="172"/>
      <c r="J277" s="15"/>
      <c r="K277" s="15"/>
      <c r="L277" s="15"/>
      <c r="M277" s="15"/>
      <c r="N277" s="15"/>
      <c r="O277" s="15"/>
      <c r="P277" s="15"/>
      <c r="Q277" s="15"/>
      <c r="R277" s="15"/>
      <c r="S277" s="15"/>
      <c r="T277" s="15"/>
      <c r="U277" s="15"/>
      <c r="V277" s="15"/>
      <c r="W277" s="15"/>
      <c r="X277" s="15"/>
      <c r="Y277" s="15"/>
      <c r="Z277" s="15"/>
    </row>
    <row r="278" ht="13.5" customHeight="1">
      <c r="A278" s="15"/>
      <c r="B278" s="171"/>
      <c r="C278" s="171"/>
      <c r="D278" s="171"/>
      <c r="E278" s="171"/>
      <c r="F278" s="171"/>
      <c r="G278" s="171"/>
      <c r="H278" s="172"/>
      <c r="I278" s="172"/>
      <c r="J278" s="15"/>
      <c r="K278" s="15"/>
      <c r="L278" s="15"/>
      <c r="M278" s="15"/>
      <c r="N278" s="15"/>
      <c r="O278" s="15"/>
      <c r="P278" s="15"/>
      <c r="Q278" s="15"/>
      <c r="R278" s="15"/>
      <c r="S278" s="15"/>
      <c r="T278" s="15"/>
      <c r="U278" s="15"/>
      <c r="V278" s="15"/>
      <c r="W278" s="15"/>
      <c r="X278" s="15"/>
      <c r="Y278" s="15"/>
      <c r="Z278" s="15"/>
    </row>
    <row r="279" ht="13.5" customHeight="1">
      <c r="A279" s="15"/>
      <c r="B279" s="171"/>
      <c r="C279" s="171"/>
      <c r="D279" s="171"/>
      <c r="E279" s="171"/>
      <c r="F279" s="171"/>
      <c r="G279" s="171"/>
      <c r="H279" s="172"/>
      <c r="I279" s="172"/>
      <c r="J279" s="15"/>
      <c r="K279" s="15"/>
      <c r="L279" s="15"/>
      <c r="M279" s="15"/>
      <c r="N279" s="15"/>
      <c r="O279" s="15"/>
      <c r="P279" s="15"/>
      <c r="Q279" s="15"/>
      <c r="R279" s="15"/>
      <c r="S279" s="15"/>
      <c r="T279" s="15"/>
      <c r="U279" s="15"/>
      <c r="V279" s="15"/>
      <c r="W279" s="15"/>
      <c r="X279" s="15"/>
      <c r="Y279" s="15"/>
      <c r="Z279" s="15"/>
    </row>
    <row r="280" ht="13.5" customHeight="1">
      <c r="A280" s="15"/>
      <c r="B280" s="171"/>
      <c r="C280" s="171"/>
      <c r="D280" s="171"/>
      <c r="E280" s="171"/>
      <c r="F280" s="171"/>
      <c r="G280" s="171"/>
      <c r="H280" s="172"/>
      <c r="I280" s="172"/>
      <c r="J280" s="15"/>
      <c r="K280" s="15"/>
      <c r="L280" s="15"/>
      <c r="M280" s="15"/>
      <c r="N280" s="15"/>
      <c r="O280" s="15"/>
      <c r="P280" s="15"/>
      <c r="Q280" s="15"/>
      <c r="R280" s="15"/>
      <c r="S280" s="15"/>
      <c r="T280" s="15"/>
      <c r="U280" s="15"/>
      <c r="V280" s="15"/>
      <c r="W280" s="15"/>
      <c r="X280" s="15"/>
      <c r="Y280" s="15"/>
      <c r="Z280" s="15"/>
    </row>
    <row r="281" ht="13.5" customHeight="1">
      <c r="A281" s="15"/>
      <c r="B281" s="171"/>
      <c r="C281" s="171"/>
      <c r="D281" s="171"/>
      <c r="E281" s="171"/>
      <c r="F281" s="171"/>
      <c r="G281" s="171"/>
      <c r="H281" s="172"/>
      <c r="I281" s="172"/>
      <c r="J281" s="15"/>
      <c r="K281" s="15"/>
      <c r="L281" s="15"/>
      <c r="M281" s="15"/>
      <c r="N281" s="15"/>
      <c r="O281" s="15"/>
      <c r="P281" s="15"/>
      <c r="Q281" s="15"/>
      <c r="R281" s="15"/>
      <c r="S281" s="15"/>
      <c r="T281" s="15"/>
      <c r="U281" s="15"/>
      <c r="V281" s="15"/>
      <c r="W281" s="15"/>
      <c r="X281" s="15"/>
      <c r="Y281" s="15"/>
      <c r="Z281" s="15"/>
    </row>
    <row r="282" ht="13.5" customHeight="1">
      <c r="A282" s="15"/>
      <c r="B282" s="171"/>
      <c r="C282" s="171"/>
      <c r="D282" s="171"/>
      <c r="E282" s="171"/>
      <c r="F282" s="171"/>
      <c r="G282" s="171"/>
      <c r="H282" s="172"/>
      <c r="I282" s="172"/>
      <c r="J282" s="15"/>
      <c r="K282" s="15"/>
      <c r="L282" s="15"/>
      <c r="M282" s="15"/>
      <c r="N282" s="15"/>
      <c r="O282" s="15"/>
      <c r="P282" s="15"/>
      <c r="Q282" s="15"/>
      <c r="R282" s="15"/>
      <c r="S282" s="15"/>
      <c r="T282" s="15"/>
      <c r="U282" s="15"/>
      <c r="V282" s="15"/>
      <c r="W282" s="15"/>
      <c r="X282" s="15"/>
      <c r="Y282" s="15"/>
      <c r="Z282" s="15"/>
    </row>
    <row r="283" ht="13.5" customHeight="1">
      <c r="A283" s="15"/>
      <c r="B283" s="171"/>
      <c r="C283" s="171"/>
      <c r="D283" s="171"/>
      <c r="E283" s="171"/>
      <c r="F283" s="171"/>
      <c r="G283" s="171"/>
      <c r="H283" s="172"/>
      <c r="I283" s="172"/>
      <c r="J283" s="15"/>
      <c r="K283" s="15"/>
      <c r="L283" s="15"/>
      <c r="M283" s="15"/>
      <c r="N283" s="15"/>
      <c r="O283" s="15"/>
      <c r="P283" s="15"/>
      <c r="Q283" s="15"/>
      <c r="R283" s="15"/>
      <c r="S283" s="15"/>
      <c r="T283" s="15"/>
      <c r="U283" s="15"/>
      <c r="V283" s="15"/>
      <c r="W283" s="15"/>
      <c r="X283" s="15"/>
      <c r="Y283" s="15"/>
      <c r="Z283" s="15"/>
    </row>
    <row r="284" ht="13.5" customHeight="1">
      <c r="A284" s="15"/>
      <c r="B284" s="171"/>
      <c r="C284" s="171"/>
      <c r="D284" s="171"/>
      <c r="E284" s="171"/>
      <c r="F284" s="171"/>
      <c r="G284" s="171"/>
      <c r="H284" s="172"/>
      <c r="I284" s="172"/>
      <c r="J284" s="15"/>
      <c r="K284" s="15"/>
      <c r="L284" s="15"/>
      <c r="M284" s="15"/>
      <c r="N284" s="15"/>
      <c r="O284" s="15"/>
      <c r="P284" s="15"/>
      <c r="Q284" s="15"/>
      <c r="R284" s="15"/>
      <c r="S284" s="15"/>
      <c r="T284" s="15"/>
      <c r="U284" s="15"/>
      <c r="V284" s="15"/>
      <c r="W284" s="15"/>
      <c r="X284" s="15"/>
      <c r="Y284" s="15"/>
      <c r="Z284" s="15"/>
    </row>
    <row r="285" ht="13.5" customHeight="1">
      <c r="A285" s="15"/>
      <c r="B285" s="171"/>
      <c r="C285" s="171"/>
      <c r="D285" s="171"/>
      <c r="E285" s="171"/>
      <c r="F285" s="171"/>
      <c r="G285" s="171"/>
      <c r="H285" s="172"/>
      <c r="I285" s="172"/>
      <c r="J285" s="15"/>
      <c r="K285" s="15"/>
      <c r="L285" s="15"/>
      <c r="M285" s="15"/>
      <c r="N285" s="15"/>
      <c r="O285" s="15"/>
      <c r="P285" s="15"/>
      <c r="Q285" s="15"/>
      <c r="R285" s="15"/>
      <c r="S285" s="15"/>
      <c r="T285" s="15"/>
      <c r="U285" s="15"/>
      <c r="V285" s="15"/>
      <c r="W285" s="15"/>
      <c r="X285" s="15"/>
      <c r="Y285" s="15"/>
      <c r="Z285" s="15"/>
    </row>
    <row r="286" ht="13.5" customHeight="1">
      <c r="A286" s="15"/>
      <c r="B286" s="171"/>
      <c r="C286" s="171"/>
      <c r="D286" s="171"/>
      <c r="E286" s="171"/>
      <c r="F286" s="171"/>
      <c r="G286" s="171"/>
      <c r="H286" s="172"/>
      <c r="I286" s="172"/>
      <c r="J286" s="15"/>
      <c r="K286" s="15"/>
      <c r="L286" s="15"/>
      <c r="M286" s="15"/>
      <c r="N286" s="15"/>
      <c r="O286" s="15"/>
      <c r="P286" s="15"/>
      <c r="Q286" s="15"/>
      <c r="R286" s="15"/>
      <c r="S286" s="15"/>
      <c r="T286" s="15"/>
      <c r="U286" s="15"/>
      <c r="V286" s="15"/>
      <c r="W286" s="15"/>
      <c r="X286" s="15"/>
      <c r="Y286" s="15"/>
      <c r="Z286" s="15"/>
    </row>
    <row r="287" ht="13.5" customHeight="1">
      <c r="A287" s="15"/>
      <c r="B287" s="171"/>
      <c r="C287" s="171"/>
      <c r="D287" s="171"/>
      <c r="E287" s="171"/>
      <c r="F287" s="171"/>
      <c r="G287" s="171"/>
      <c r="H287" s="172"/>
      <c r="I287" s="172"/>
      <c r="J287" s="15"/>
      <c r="K287" s="15"/>
      <c r="L287" s="15"/>
      <c r="M287" s="15"/>
      <c r="N287" s="15"/>
      <c r="O287" s="15"/>
      <c r="P287" s="15"/>
      <c r="Q287" s="15"/>
      <c r="R287" s="15"/>
      <c r="S287" s="15"/>
      <c r="T287" s="15"/>
      <c r="U287" s="15"/>
      <c r="V287" s="15"/>
      <c r="W287" s="15"/>
      <c r="X287" s="15"/>
      <c r="Y287" s="15"/>
      <c r="Z287" s="15"/>
    </row>
    <row r="288" ht="13.5" customHeight="1">
      <c r="A288" s="15"/>
      <c r="B288" s="171"/>
      <c r="C288" s="171"/>
      <c r="D288" s="171"/>
      <c r="E288" s="171"/>
      <c r="F288" s="171"/>
      <c r="G288" s="171"/>
      <c r="H288" s="172"/>
      <c r="I288" s="172"/>
      <c r="J288" s="15"/>
      <c r="K288" s="15"/>
      <c r="L288" s="15"/>
      <c r="M288" s="15"/>
      <c r="N288" s="15"/>
      <c r="O288" s="15"/>
      <c r="P288" s="15"/>
      <c r="Q288" s="15"/>
      <c r="R288" s="15"/>
      <c r="S288" s="15"/>
      <c r="T288" s="15"/>
      <c r="U288" s="15"/>
      <c r="V288" s="15"/>
      <c r="W288" s="15"/>
      <c r="X288" s="15"/>
      <c r="Y288" s="15"/>
      <c r="Z288" s="15"/>
    </row>
    <row r="289" ht="13.5" customHeight="1">
      <c r="A289" s="15"/>
      <c r="B289" s="171"/>
      <c r="C289" s="171"/>
      <c r="D289" s="171"/>
      <c r="E289" s="171"/>
      <c r="F289" s="171"/>
      <c r="G289" s="171"/>
      <c r="H289" s="172"/>
      <c r="I289" s="172"/>
      <c r="J289" s="15"/>
      <c r="K289" s="15"/>
      <c r="L289" s="15"/>
      <c r="M289" s="15"/>
      <c r="N289" s="15"/>
      <c r="O289" s="15"/>
      <c r="P289" s="15"/>
      <c r="Q289" s="15"/>
      <c r="R289" s="15"/>
      <c r="S289" s="15"/>
      <c r="T289" s="15"/>
      <c r="U289" s="15"/>
      <c r="V289" s="15"/>
      <c r="W289" s="15"/>
      <c r="X289" s="15"/>
      <c r="Y289" s="15"/>
      <c r="Z289" s="15"/>
    </row>
    <row r="290" ht="13.5" customHeight="1">
      <c r="A290" s="15"/>
      <c r="B290" s="171"/>
      <c r="C290" s="171"/>
      <c r="D290" s="171"/>
      <c r="E290" s="171"/>
      <c r="F290" s="171"/>
      <c r="G290" s="171"/>
      <c r="H290" s="172"/>
      <c r="I290" s="172"/>
      <c r="J290" s="15"/>
      <c r="K290" s="15"/>
      <c r="L290" s="15"/>
      <c r="M290" s="15"/>
      <c r="N290" s="15"/>
      <c r="O290" s="15"/>
      <c r="P290" s="15"/>
      <c r="Q290" s="15"/>
      <c r="R290" s="15"/>
      <c r="S290" s="15"/>
      <c r="T290" s="15"/>
      <c r="U290" s="15"/>
      <c r="V290" s="15"/>
      <c r="W290" s="15"/>
      <c r="X290" s="15"/>
      <c r="Y290" s="15"/>
      <c r="Z290" s="15"/>
    </row>
    <row r="291" ht="13.5" customHeight="1">
      <c r="A291" s="15"/>
      <c r="B291" s="171"/>
      <c r="C291" s="171"/>
      <c r="D291" s="171"/>
      <c r="E291" s="171"/>
      <c r="F291" s="171"/>
      <c r="G291" s="171"/>
      <c r="H291" s="172"/>
      <c r="I291" s="172"/>
      <c r="J291" s="15"/>
      <c r="K291" s="15"/>
      <c r="L291" s="15"/>
      <c r="M291" s="15"/>
      <c r="N291" s="15"/>
      <c r="O291" s="15"/>
      <c r="P291" s="15"/>
      <c r="Q291" s="15"/>
      <c r="R291" s="15"/>
      <c r="S291" s="15"/>
      <c r="T291" s="15"/>
      <c r="U291" s="15"/>
      <c r="V291" s="15"/>
      <c r="W291" s="15"/>
      <c r="X291" s="15"/>
      <c r="Y291" s="15"/>
      <c r="Z291" s="15"/>
    </row>
    <row r="292" ht="13.5" customHeight="1">
      <c r="A292" s="15"/>
      <c r="B292" s="171"/>
      <c r="C292" s="171"/>
      <c r="D292" s="171"/>
      <c r="E292" s="171"/>
      <c r="F292" s="171"/>
      <c r="G292" s="171"/>
      <c r="H292" s="172"/>
      <c r="I292" s="172"/>
      <c r="J292" s="15"/>
      <c r="K292" s="15"/>
      <c r="L292" s="15"/>
      <c r="M292" s="15"/>
      <c r="N292" s="15"/>
      <c r="O292" s="15"/>
      <c r="P292" s="15"/>
      <c r="Q292" s="15"/>
      <c r="R292" s="15"/>
      <c r="S292" s="15"/>
      <c r="T292" s="15"/>
      <c r="U292" s="15"/>
      <c r="V292" s="15"/>
      <c r="W292" s="15"/>
      <c r="X292" s="15"/>
      <c r="Y292" s="15"/>
      <c r="Z292" s="15"/>
    </row>
    <row r="293" ht="13.5" customHeight="1">
      <c r="A293" s="15"/>
      <c r="B293" s="171"/>
      <c r="C293" s="171"/>
      <c r="D293" s="171"/>
      <c r="E293" s="171"/>
      <c r="F293" s="171"/>
      <c r="G293" s="171"/>
      <c r="H293" s="172"/>
      <c r="I293" s="172"/>
      <c r="J293" s="15"/>
      <c r="K293" s="15"/>
      <c r="L293" s="15"/>
      <c r="M293" s="15"/>
      <c r="N293" s="15"/>
      <c r="O293" s="15"/>
      <c r="P293" s="15"/>
      <c r="Q293" s="15"/>
      <c r="R293" s="15"/>
      <c r="S293" s="15"/>
      <c r="T293" s="15"/>
      <c r="U293" s="15"/>
      <c r="V293" s="15"/>
      <c r="W293" s="15"/>
      <c r="X293" s="15"/>
      <c r="Y293" s="15"/>
      <c r="Z293" s="15"/>
    </row>
    <row r="294" ht="13.5" customHeight="1">
      <c r="A294" s="15"/>
      <c r="B294" s="171"/>
      <c r="C294" s="171"/>
      <c r="D294" s="171"/>
      <c r="E294" s="171"/>
      <c r="F294" s="171"/>
      <c r="G294" s="171"/>
      <c r="H294" s="172"/>
      <c r="I294" s="172"/>
      <c r="J294" s="15"/>
      <c r="K294" s="15"/>
      <c r="L294" s="15"/>
      <c r="M294" s="15"/>
      <c r="N294" s="15"/>
      <c r="O294" s="15"/>
      <c r="P294" s="15"/>
      <c r="Q294" s="15"/>
      <c r="R294" s="15"/>
      <c r="S294" s="15"/>
      <c r="T294" s="15"/>
      <c r="U294" s="15"/>
      <c r="V294" s="15"/>
      <c r="W294" s="15"/>
      <c r="X294" s="15"/>
      <c r="Y294" s="15"/>
      <c r="Z294" s="15"/>
    </row>
    <row r="295" ht="13.5" customHeight="1">
      <c r="A295" s="15"/>
      <c r="B295" s="171"/>
      <c r="C295" s="171"/>
      <c r="D295" s="171"/>
      <c r="E295" s="171"/>
      <c r="F295" s="171"/>
      <c r="G295" s="171"/>
      <c r="H295" s="172"/>
      <c r="I295" s="172"/>
      <c r="J295" s="15"/>
      <c r="K295" s="15"/>
      <c r="L295" s="15"/>
      <c r="M295" s="15"/>
      <c r="N295" s="15"/>
      <c r="O295" s="15"/>
      <c r="P295" s="15"/>
      <c r="Q295" s="15"/>
      <c r="R295" s="15"/>
      <c r="S295" s="15"/>
      <c r="T295" s="15"/>
      <c r="U295" s="15"/>
      <c r="V295" s="15"/>
      <c r="W295" s="15"/>
      <c r="X295" s="15"/>
      <c r="Y295" s="15"/>
      <c r="Z295" s="15"/>
    </row>
    <row r="296" ht="13.5" customHeight="1">
      <c r="A296" s="15"/>
      <c r="B296" s="171"/>
      <c r="C296" s="171"/>
      <c r="D296" s="171"/>
      <c r="E296" s="171"/>
      <c r="F296" s="171"/>
      <c r="G296" s="171"/>
      <c r="H296" s="172"/>
      <c r="I296" s="172"/>
      <c r="J296" s="15"/>
      <c r="K296" s="15"/>
      <c r="L296" s="15"/>
      <c r="M296" s="15"/>
      <c r="N296" s="15"/>
      <c r="O296" s="15"/>
      <c r="P296" s="15"/>
      <c r="Q296" s="15"/>
      <c r="R296" s="15"/>
      <c r="S296" s="15"/>
      <c r="T296" s="15"/>
      <c r="U296" s="15"/>
      <c r="V296" s="15"/>
      <c r="W296" s="15"/>
      <c r="X296" s="15"/>
      <c r="Y296" s="15"/>
      <c r="Z296" s="15"/>
    </row>
    <row r="297" ht="13.5" customHeight="1">
      <c r="A297" s="15"/>
      <c r="B297" s="171"/>
      <c r="C297" s="171"/>
      <c r="D297" s="171"/>
      <c r="E297" s="171"/>
      <c r="F297" s="171"/>
      <c r="G297" s="171"/>
      <c r="H297" s="172"/>
      <c r="I297" s="172"/>
      <c r="J297" s="15"/>
      <c r="K297" s="15"/>
      <c r="L297" s="15"/>
      <c r="M297" s="15"/>
      <c r="N297" s="15"/>
      <c r="O297" s="15"/>
      <c r="P297" s="15"/>
      <c r="Q297" s="15"/>
      <c r="R297" s="15"/>
      <c r="S297" s="15"/>
      <c r="T297" s="15"/>
      <c r="U297" s="15"/>
      <c r="V297" s="15"/>
      <c r="W297" s="15"/>
      <c r="X297" s="15"/>
      <c r="Y297" s="15"/>
      <c r="Z297" s="15"/>
    </row>
    <row r="298" ht="13.5" customHeight="1">
      <c r="A298" s="15"/>
      <c r="B298" s="171"/>
      <c r="C298" s="171"/>
      <c r="D298" s="171"/>
      <c r="E298" s="171"/>
      <c r="F298" s="171"/>
      <c r="G298" s="171"/>
      <c r="H298" s="172"/>
      <c r="I298" s="172"/>
      <c r="J298" s="15"/>
      <c r="K298" s="15"/>
      <c r="L298" s="15"/>
      <c r="M298" s="15"/>
      <c r="N298" s="15"/>
      <c r="O298" s="15"/>
      <c r="P298" s="15"/>
      <c r="Q298" s="15"/>
      <c r="R298" s="15"/>
      <c r="S298" s="15"/>
      <c r="T298" s="15"/>
      <c r="U298" s="15"/>
      <c r="V298" s="15"/>
      <c r="W298" s="15"/>
      <c r="X298" s="15"/>
      <c r="Y298" s="15"/>
      <c r="Z298" s="15"/>
    </row>
    <row r="299" ht="13.5" customHeight="1">
      <c r="A299" s="15"/>
      <c r="B299" s="171"/>
      <c r="C299" s="171"/>
      <c r="D299" s="171"/>
      <c r="E299" s="171"/>
      <c r="F299" s="171"/>
      <c r="G299" s="171"/>
      <c r="H299" s="172"/>
      <c r="I299" s="172"/>
      <c r="J299" s="15"/>
      <c r="K299" s="15"/>
      <c r="L299" s="15"/>
      <c r="M299" s="15"/>
      <c r="N299" s="15"/>
      <c r="O299" s="15"/>
      <c r="P299" s="15"/>
      <c r="Q299" s="15"/>
      <c r="R299" s="15"/>
      <c r="S299" s="15"/>
      <c r="T299" s="15"/>
      <c r="U299" s="15"/>
      <c r="V299" s="15"/>
      <c r="W299" s="15"/>
      <c r="X299" s="15"/>
      <c r="Y299" s="15"/>
      <c r="Z299" s="15"/>
    </row>
    <row r="300" ht="13.5" customHeight="1">
      <c r="A300" s="15"/>
      <c r="B300" s="171"/>
      <c r="C300" s="171"/>
      <c r="D300" s="171"/>
      <c r="E300" s="171"/>
      <c r="F300" s="171"/>
      <c r="G300" s="171"/>
      <c r="H300" s="172"/>
      <c r="I300" s="172"/>
      <c r="J300" s="15"/>
      <c r="K300" s="15"/>
      <c r="L300" s="15"/>
      <c r="M300" s="15"/>
      <c r="N300" s="15"/>
      <c r="O300" s="15"/>
      <c r="P300" s="15"/>
      <c r="Q300" s="15"/>
      <c r="R300" s="15"/>
      <c r="S300" s="15"/>
      <c r="T300" s="15"/>
      <c r="U300" s="15"/>
      <c r="V300" s="15"/>
      <c r="W300" s="15"/>
      <c r="X300" s="15"/>
      <c r="Y300" s="15"/>
      <c r="Z300" s="15"/>
    </row>
    <row r="301" ht="13.5" customHeight="1">
      <c r="A301" s="15"/>
      <c r="B301" s="171"/>
      <c r="C301" s="171"/>
      <c r="D301" s="171"/>
      <c r="E301" s="171"/>
      <c r="F301" s="171"/>
      <c r="G301" s="171"/>
      <c r="H301" s="172"/>
      <c r="I301" s="172"/>
      <c r="J301" s="15"/>
      <c r="K301" s="15"/>
      <c r="L301" s="15"/>
      <c r="M301" s="15"/>
      <c r="N301" s="15"/>
      <c r="O301" s="15"/>
      <c r="P301" s="15"/>
      <c r="Q301" s="15"/>
      <c r="R301" s="15"/>
      <c r="S301" s="15"/>
      <c r="T301" s="15"/>
      <c r="U301" s="15"/>
      <c r="V301" s="15"/>
      <c r="W301" s="15"/>
      <c r="X301" s="15"/>
      <c r="Y301" s="15"/>
      <c r="Z301" s="15"/>
    </row>
    <row r="302" ht="13.5" customHeight="1">
      <c r="A302" s="15"/>
      <c r="B302" s="171"/>
      <c r="C302" s="171"/>
      <c r="D302" s="171"/>
      <c r="E302" s="171"/>
      <c r="F302" s="171"/>
      <c r="G302" s="171"/>
      <c r="H302" s="172"/>
      <c r="I302" s="172"/>
      <c r="J302" s="15"/>
      <c r="K302" s="15"/>
      <c r="L302" s="15"/>
      <c r="M302" s="15"/>
      <c r="N302" s="15"/>
      <c r="O302" s="15"/>
      <c r="P302" s="15"/>
      <c r="Q302" s="15"/>
      <c r="R302" s="15"/>
      <c r="S302" s="15"/>
      <c r="T302" s="15"/>
      <c r="U302" s="15"/>
      <c r="V302" s="15"/>
      <c r="W302" s="15"/>
      <c r="X302" s="15"/>
      <c r="Y302" s="15"/>
      <c r="Z302" s="15"/>
    </row>
    <row r="303" ht="13.5" customHeight="1">
      <c r="A303" s="15"/>
      <c r="B303" s="171"/>
      <c r="C303" s="171"/>
      <c r="D303" s="171"/>
      <c r="E303" s="171"/>
      <c r="F303" s="171"/>
      <c r="G303" s="171"/>
      <c r="H303" s="172"/>
      <c r="I303" s="172"/>
      <c r="J303" s="15"/>
      <c r="K303" s="15"/>
      <c r="L303" s="15"/>
      <c r="M303" s="15"/>
      <c r="N303" s="15"/>
      <c r="O303" s="15"/>
      <c r="P303" s="15"/>
      <c r="Q303" s="15"/>
      <c r="R303" s="15"/>
      <c r="S303" s="15"/>
      <c r="T303" s="15"/>
      <c r="U303" s="15"/>
      <c r="V303" s="15"/>
      <c r="W303" s="15"/>
      <c r="X303" s="15"/>
      <c r="Y303" s="15"/>
      <c r="Z303" s="15"/>
    </row>
    <row r="304" ht="13.5" customHeight="1">
      <c r="A304" s="15"/>
      <c r="B304" s="171"/>
      <c r="C304" s="171"/>
      <c r="D304" s="171"/>
      <c r="E304" s="171"/>
      <c r="F304" s="171"/>
      <c r="G304" s="171"/>
      <c r="H304" s="172"/>
      <c r="I304" s="172"/>
      <c r="J304" s="15"/>
      <c r="K304" s="15"/>
      <c r="L304" s="15"/>
      <c r="M304" s="15"/>
      <c r="N304" s="15"/>
      <c r="O304" s="15"/>
      <c r="P304" s="15"/>
      <c r="Q304" s="15"/>
      <c r="R304" s="15"/>
      <c r="S304" s="15"/>
      <c r="T304" s="15"/>
      <c r="U304" s="15"/>
      <c r="V304" s="15"/>
      <c r="W304" s="15"/>
      <c r="X304" s="15"/>
      <c r="Y304" s="15"/>
      <c r="Z304" s="15"/>
    </row>
    <row r="305" ht="13.5" customHeight="1">
      <c r="A305" s="15"/>
      <c r="B305" s="171"/>
      <c r="C305" s="171"/>
      <c r="D305" s="171"/>
      <c r="E305" s="171"/>
      <c r="F305" s="171"/>
      <c r="G305" s="171"/>
      <c r="H305" s="172"/>
      <c r="I305" s="172"/>
      <c r="J305" s="15"/>
      <c r="K305" s="15"/>
      <c r="L305" s="15"/>
      <c r="M305" s="15"/>
      <c r="N305" s="15"/>
      <c r="O305" s="15"/>
      <c r="P305" s="15"/>
      <c r="Q305" s="15"/>
      <c r="R305" s="15"/>
      <c r="S305" s="15"/>
      <c r="T305" s="15"/>
      <c r="U305" s="15"/>
      <c r="V305" s="15"/>
      <c r="W305" s="15"/>
      <c r="X305" s="15"/>
      <c r="Y305" s="15"/>
      <c r="Z305" s="15"/>
    </row>
    <row r="306" ht="13.5" customHeight="1">
      <c r="A306" s="15"/>
      <c r="B306" s="171"/>
      <c r="C306" s="171"/>
      <c r="D306" s="171"/>
      <c r="E306" s="171"/>
      <c r="F306" s="171"/>
      <c r="G306" s="171"/>
      <c r="H306" s="172"/>
      <c r="I306" s="172"/>
      <c r="J306" s="15"/>
      <c r="K306" s="15"/>
      <c r="L306" s="15"/>
      <c r="M306" s="15"/>
      <c r="N306" s="15"/>
      <c r="O306" s="15"/>
      <c r="P306" s="15"/>
      <c r="Q306" s="15"/>
      <c r="R306" s="15"/>
      <c r="S306" s="15"/>
      <c r="T306" s="15"/>
      <c r="U306" s="15"/>
      <c r="V306" s="15"/>
      <c r="W306" s="15"/>
      <c r="X306" s="15"/>
      <c r="Y306" s="15"/>
      <c r="Z306" s="15"/>
    </row>
    <row r="307" ht="13.5" customHeight="1">
      <c r="A307" s="15"/>
      <c r="B307" s="171"/>
      <c r="C307" s="171"/>
      <c r="D307" s="171"/>
      <c r="E307" s="171"/>
      <c r="F307" s="171"/>
      <c r="G307" s="171"/>
      <c r="H307" s="172"/>
      <c r="I307" s="172"/>
      <c r="J307" s="15"/>
      <c r="K307" s="15"/>
      <c r="L307" s="15"/>
      <c r="M307" s="15"/>
      <c r="N307" s="15"/>
      <c r="O307" s="15"/>
      <c r="P307" s="15"/>
      <c r="Q307" s="15"/>
      <c r="R307" s="15"/>
      <c r="S307" s="15"/>
      <c r="T307" s="15"/>
      <c r="U307" s="15"/>
      <c r="V307" s="15"/>
      <c r="W307" s="15"/>
      <c r="X307" s="15"/>
      <c r="Y307" s="15"/>
      <c r="Z307" s="15"/>
    </row>
    <row r="308" ht="13.5" customHeight="1">
      <c r="A308" s="15"/>
      <c r="B308" s="171"/>
      <c r="C308" s="171"/>
      <c r="D308" s="171"/>
      <c r="E308" s="171"/>
      <c r="F308" s="171"/>
      <c r="G308" s="171"/>
      <c r="H308" s="172"/>
      <c r="I308" s="172"/>
      <c r="J308" s="15"/>
      <c r="K308" s="15"/>
      <c r="L308" s="15"/>
      <c r="M308" s="15"/>
      <c r="N308" s="15"/>
      <c r="O308" s="15"/>
      <c r="P308" s="15"/>
      <c r="Q308" s="15"/>
      <c r="R308" s="15"/>
      <c r="S308" s="15"/>
      <c r="T308" s="15"/>
      <c r="U308" s="15"/>
      <c r="V308" s="15"/>
      <c r="W308" s="15"/>
      <c r="X308" s="15"/>
      <c r="Y308" s="15"/>
      <c r="Z308" s="15"/>
    </row>
    <row r="309" ht="13.5" customHeight="1">
      <c r="A309" s="15"/>
      <c r="B309" s="171"/>
      <c r="C309" s="171"/>
      <c r="D309" s="171"/>
      <c r="E309" s="171"/>
      <c r="F309" s="171"/>
      <c r="G309" s="171"/>
      <c r="H309" s="172"/>
      <c r="I309" s="172"/>
      <c r="J309" s="15"/>
      <c r="K309" s="15"/>
      <c r="L309" s="15"/>
      <c r="M309" s="15"/>
      <c r="N309" s="15"/>
      <c r="O309" s="15"/>
      <c r="P309" s="15"/>
      <c r="Q309" s="15"/>
      <c r="R309" s="15"/>
      <c r="S309" s="15"/>
      <c r="T309" s="15"/>
      <c r="U309" s="15"/>
      <c r="V309" s="15"/>
      <c r="W309" s="15"/>
      <c r="X309" s="15"/>
      <c r="Y309" s="15"/>
      <c r="Z309" s="15"/>
    </row>
    <row r="310" ht="13.5" customHeight="1">
      <c r="A310" s="15"/>
      <c r="B310" s="171"/>
      <c r="C310" s="171"/>
      <c r="D310" s="171"/>
      <c r="E310" s="171"/>
      <c r="F310" s="171"/>
      <c r="G310" s="171"/>
      <c r="H310" s="172"/>
      <c r="I310" s="172"/>
      <c r="J310" s="15"/>
      <c r="K310" s="15"/>
      <c r="L310" s="15"/>
      <c r="M310" s="15"/>
      <c r="N310" s="15"/>
      <c r="O310" s="15"/>
      <c r="P310" s="15"/>
      <c r="Q310" s="15"/>
      <c r="R310" s="15"/>
      <c r="S310" s="15"/>
      <c r="T310" s="15"/>
      <c r="U310" s="15"/>
      <c r="V310" s="15"/>
      <c r="W310" s="15"/>
      <c r="X310" s="15"/>
      <c r="Y310" s="15"/>
      <c r="Z310" s="15"/>
    </row>
    <row r="311" ht="13.5" customHeight="1">
      <c r="A311" s="15"/>
      <c r="B311" s="171"/>
      <c r="C311" s="171"/>
      <c r="D311" s="171"/>
      <c r="E311" s="171"/>
      <c r="F311" s="171"/>
      <c r="G311" s="171"/>
      <c r="H311" s="172"/>
      <c r="I311" s="172"/>
      <c r="J311" s="15"/>
      <c r="K311" s="15"/>
      <c r="L311" s="15"/>
      <c r="M311" s="15"/>
      <c r="N311" s="15"/>
      <c r="O311" s="15"/>
      <c r="P311" s="15"/>
      <c r="Q311" s="15"/>
      <c r="R311" s="15"/>
      <c r="S311" s="15"/>
      <c r="T311" s="15"/>
      <c r="U311" s="15"/>
      <c r="V311" s="15"/>
      <c r="W311" s="15"/>
      <c r="X311" s="15"/>
      <c r="Y311" s="15"/>
      <c r="Z311" s="15"/>
    </row>
    <row r="312" ht="13.5" customHeight="1">
      <c r="A312" s="15"/>
      <c r="B312" s="171"/>
      <c r="C312" s="171"/>
      <c r="D312" s="171"/>
      <c r="E312" s="171"/>
      <c r="F312" s="171"/>
      <c r="G312" s="171"/>
      <c r="H312" s="172"/>
      <c r="I312" s="172"/>
      <c r="J312" s="15"/>
      <c r="K312" s="15"/>
      <c r="L312" s="15"/>
      <c r="M312" s="15"/>
      <c r="N312" s="15"/>
      <c r="O312" s="15"/>
      <c r="P312" s="15"/>
      <c r="Q312" s="15"/>
      <c r="R312" s="15"/>
      <c r="S312" s="15"/>
      <c r="T312" s="15"/>
      <c r="U312" s="15"/>
      <c r="V312" s="15"/>
      <c r="W312" s="15"/>
      <c r="X312" s="15"/>
      <c r="Y312" s="15"/>
      <c r="Z312" s="15"/>
    </row>
    <row r="313" ht="13.5" customHeight="1">
      <c r="A313" s="15"/>
      <c r="B313" s="171"/>
      <c r="C313" s="171"/>
      <c r="D313" s="171"/>
      <c r="E313" s="171"/>
      <c r="F313" s="171"/>
      <c r="G313" s="171"/>
      <c r="H313" s="172"/>
      <c r="I313" s="172"/>
      <c r="J313" s="15"/>
      <c r="K313" s="15"/>
      <c r="L313" s="15"/>
      <c r="M313" s="15"/>
      <c r="N313" s="15"/>
      <c r="O313" s="15"/>
      <c r="P313" s="15"/>
      <c r="Q313" s="15"/>
      <c r="R313" s="15"/>
      <c r="S313" s="15"/>
      <c r="T313" s="15"/>
      <c r="U313" s="15"/>
      <c r="V313" s="15"/>
      <c r="W313" s="15"/>
      <c r="X313" s="15"/>
      <c r="Y313" s="15"/>
      <c r="Z313" s="15"/>
    </row>
    <row r="314" ht="13.5" customHeight="1">
      <c r="A314" s="15"/>
      <c r="B314" s="171"/>
      <c r="C314" s="171"/>
      <c r="D314" s="171"/>
      <c r="E314" s="171"/>
      <c r="F314" s="171"/>
      <c r="G314" s="171"/>
      <c r="H314" s="172"/>
      <c r="I314" s="172"/>
      <c r="J314" s="15"/>
      <c r="K314" s="15"/>
      <c r="L314" s="15"/>
      <c r="M314" s="15"/>
      <c r="N314" s="15"/>
      <c r="O314" s="15"/>
      <c r="P314" s="15"/>
      <c r="Q314" s="15"/>
      <c r="R314" s="15"/>
      <c r="S314" s="15"/>
      <c r="T314" s="15"/>
      <c r="U314" s="15"/>
      <c r="V314" s="15"/>
      <c r="W314" s="15"/>
      <c r="X314" s="15"/>
      <c r="Y314" s="15"/>
      <c r="Z314" s="15"/>
    </row>
    <row r="315" ht="13.5" customHeight="1">
      <c r="A315" s="15"/>
      <c r="B315" s="171"/>
      <c r="C315" s="171"/>
      <c r="D315" s="171"/>
      <c r="E315" s="171"/>
      <c r="F315" s="171"/>
      <c r="G315" s="171"/>
      <c r="H315" s="172"/>
      <c r="I315" s="172"/>
      <c r="J315" s="15"/>
      <c r="K315" s="15"/>
      <c r="L315" s="15"/>
      <c r="M315" s="15"/>
      <c r="N315" s="15"/>
      <c r="O315" s="15"/>
      <c r="P315" s="15"/>
      <c r="Q315" s="15"/>
      <c r="R315" s="15"/>
      <c r="S315" s="15"/>
      <c r="T315" s="15"/>
      <c r="U315" s="15"/>
      <c r="V315" s="15"/>
      <c r="W315" s="15"/>
      <c r="X315" s="15"/>
      <c r="Y315" s="15"/>
      <c r="Z315" s="15"/>
    </row>
    <row r="316" ht="13.5" customHeight="1">
      <c r="A316" s="15"/>
      <c r="B316" s="171"/>
      <c r="C316" s="171"/>
      <c r="D316" s="171"/>
      <c r="E316" s="171"/>
      <c r="F316" s="171"/>
      <c r="G316" s="171"/>
      <c r="H316" s="172"/>
      <c r="I316" s="172"/>
      <c r="J316" s="15"/>
      <c r="K316" s="15"/>
      <c r="L316" s="15"/>
      <c r="M316" s="15"/>
      <c r="N316" s="15"/>
      <c r="O316" s="15"/>
      <c r="P316" s="15"/>
      <c r="Q316" s="15"/>
      <c r="R316" s="15"/>
      <c r="S316" s="15"/>
      <c r="T316" s="15"/>
      <c r="U316" s="15"/>
      <c r="V316" s="15"/>
      <c r="W316" s="15"/>
      <c r="X316" s="15"/>
      <c r="Y316" s="15"/>
      <c r="Z316" s="15"/>
    </row>
    <row r="317" ht="13.5" customHeight="1">
      <c r="A317" s="15"/>
      <c r="B317" s="171"/>
      <c r="C317" s="171"/>
      <c r="D317" s="171"/>
      <c r="E317" s="171"/>
      <c r="F317" s="171"/>
      <c r="G317" s="171"/>
      <c r="H317" s="172"/>
      <c r="I317" s="172"/>
      <c r="J317" s="15"/>
      <c r="K317" s="15"/>
      <c r="L317" s="15"/>
      <c r="M317" s="15"/>
      <c r="N317" s="15"/>
      <c r="O317" s="15"/>
      <c r="P317" s="15"/>
      <c r="Q317" s="15"/>
      <c r="R317" s="15"/>
      <c r="S317" s="15"/>
      <c r="T317" s="15"/>
      <c r="U317" s="15"/>
      <c r="V317" s="15"/>
      <c r="W317" s="15"/>
      <c r="X317" s="15"/>
      <c r="Y317" s="15"/>
      <c r="Z317" s="15"/>
    </row>
    <row r="318" ht="13.5" customHeight="1">
      <c r="A318" s="15"/>
      <c r="B318" s="171"/>
      <c r="C318" s="171"/>
      <c r="D318" s="171"/>
      <c r="E318" s="171"/>
      <c r="F318" s="171"/>
      <c r="G318" s="171"/>
      <c r="H318" s="172"/>
      <c r="I318" s="172"/>
      <c r="J318" s="15"/>
      <c r="K318" s="15"/>
      <c r="L318" s="15"/>
      <c r="M318" s="15"/>
      <c r="N318" s="15"/>
      <c r="O318" s="15"/>
      <c r="P318" s="15"/>
      <c r="Q318" s="15"/>
      <c r="R318" s="15"/>
      <c r="S318" s="15"/>
      <c r="T318" s="15"/>
      <c r="U318" s="15"/>
      <c r="V318" s="15"/>
      <c r="W318" s="15"/>
      <c r="X318" s="15"/>
      <c r="Y318" s="15"/>
      <c r="Z318" s="15"/>
    </row>
    <row r="319" ht="13.5" customHeight="1">
      <c r="A319" s="15"/>
      <c r="B319" s="171"/>
      <c r="C319" s="171"/>
      <c r="D319" s="171"/>
      <c r="E319" s="171"/>
      <c r="F319" s="171"/>
      <c r="G319" s="171"/>
      <c r="H319" s="172"/>
      <c r="I319" s="172"/>
      <c r="J319" s="15"/>
      <c r="K319" s="15"/>
      <c r="L319" s="15"/>
      <c r="M319" s="15"/>
      <c r="N319" s="15"/>
      <c r="O319" s="15"/>
      <c r="P319" s="15"/>
      <c r="Q319" s="15"/>
      <c r="R319" s="15"/>
      <c r="S319" s="15"/>
      <c r="T319" s="15"/>
      <c r="U319" s="15"/>
      <c r="V319" s="15"/>
      <c r="W319" s="15"/>
      <c r="X319" s="15"/>
      <c r="Y319" s="15"/>
      <c r="Z319" s="15"/>
    </row>
    <row r="320" ht="13.5" customHeight="1">
      <c r="A320" s="15"/>
      <c r="B320" s="171"/>
      <c r="C320" s="171"/>
      <c r="D320" s="171"/>
      <c r="E320" s="171"/>
      <c r="F320" s="171"/>
      <c r="G320" s="171"/>
      <c r="H320" s="172"/>
      <c r="I320" s="172"/>
      <c r="J320" s="15"/>
      <c r="K320" s="15"/>
      <c r="L320" s="15"/>
      <c r="M320" s="15"/>
      <c r="N320" s="15"/>
      <c r="O320" s="15"/>
      <c r="P320" s="15"/>
      <c r="Q320" s="15"/>
      <c r="R320" s="15"/>
      <c r="S320" s="15"/>
      <c r="T320" s="15"/>
      <c r="U320" s="15"/>
      <c r="V320" s="15"/>
      <c r="W320" s="15"/>
      <c r="X320" s="15"/>
      <c r="Y320" s="15"/>
      <c r="Z320" s="15"/>
    </row>
    <row r="321" ht="13.5" customHeight="1">
      <c r="A321" s="15"/>
      <c r="B321" s="171"/>
      <c r="C321" s="171"/>
      <c r="D321" s="171"/>
      <c r="E321" s="171"/>
      <c r="F321" s="171"/>
      <c r="G321" s="171"/>
      <c r="H321" s="172"/>
      <c r="I321" s="172"/>
      <c r="J321" s="15"/>
      <c r="K321" s="15"/>
      <c r="L321" s="15"/>
      <c r="M321" s="15"/>
      <c r="N321" s="15"/>
      <c r="O321" s="15"/>
      <c r="P321" s="15"/>
      <c r="Q321" s="15"/>
      <c r="R321" s="15"/>
      <c r="S321" s="15"/>
      <c r="T321" s="15"/>
      <c r="U321" s="15"/>
      <c r="V321" s="15"/>
      <c r="W321" s="15"/>
      <c r="X321" s="15"/>
      <c r="Y321" s="15"/>
      <c r="Z321" s="15"/>
    </row>
    <row r="322" ht="13.5" customHeight="1">
      <c r="A322" s="15"/>
      <c r="B322" s="171"/>
      <c r="C322" s="171"/>
      <c r="D322" s="171"/>
      <c r="E322" s="171"/>
      <c r="F322" s="171"/>
      <c r="G322" s="171"/>
      <c r="H322" s="172"/>
      <c r="I322" s="172"/>
      <c r="J322" s="15"/>
      <c r="K322" s="15"/>
      <c r="L322" s="15"/>
      <c r="M322" s="15"/>
      <c r="N322" s="15"/>
      <c r="O322" s="15"/>
      <c r="P322" s="15"/>
      <c r="Q322" s="15"/>
      <c r="R322" s="15"/>
      <c r="S322" s="15"/>
      <c r="T322" s="15"/>
      <c r="U322" s="15"/>
      <c r="V322" s="15"/>
      <c r="W322" s="15"/>
      <c r="X322" s="15"/>
      <c r="Y322" s="15"/>
      <c r="Z322" s="15"/>
    </row>
    <row r="323" ht="13.5" customHeight="1">
      <c r="A323" s="15"/>
      <c r="B323" s="171"/>
      <c r="C323" s="171"/>
      <c r="D323" s="171"/>
      <c r="E323" s="171"/>
      <c r="F323" s="171"/>
      <c r="G323" s="171"/>
      <c r="H323" s="172"/>
      <c r="I323" s="172"/>
      <c r="J323" s="15"/>
      <c r="K323" s="15"/>
      <c r="L323" s="15"/>
      <c r="M323" s="15"/>
      <c r="N323" s="15"/>
      <c r="O323" s="15"/>
      <c r="P323" s="15"/>
      <c r="Q323" s="15"/>
      <c r="R323" s="15"/>
      <c r="S323" s="15"/>
      <c r="T323" s="15"/>
      <c r="U323" s="15"/>
      <c r="V323" s="15"/>
      <c r="W323" s="15"/>
      <c r="X323" s="15"/>
      <c r="Y323" s="15"/>
      <c r="Z323" s="15"/>
    </row>
    <row r="324" ht="13.5" customHeight="1">
      <c r="A324" s="15"/>
      <c r="B324" s="171"/>
      <c r="C324" s="171"/>
      <c r="D324" s="171"/>
      <c r="E324" s="171"/>
      <c r="F324" s="171"/>
      <c r="G324" s="171"/>
      <c r="H324" s="172"/>
      <c r="I324" s="172"/>
      <c r="J324" s="15"/>
      <c r="K324" s="15"/>
      <c r="L324" s="15"/>
      <c r="M324" s="15"/>
      <c r="N324" s="15"/>
      <c r="O324" s="15"/>
      <c r="P324" s="15"/>
      <c r="Q324" s="15"/>
      <c r="R324" s="15"/>
      <c r="S324" s="15"/>
      <c r="T324" s="15"/>
      <c r="U324" s="15"/>
      <c r="V324" s="15"/>
      <c r="W324" s="15"/>
      <c r="X324" s="15"/>
      <c r="Y324" s="15"/>
      <c r="Z324" s="15"/>
    </row>
    <row r="325" ht="13.5" customHeight="1">
      <c r="A325" s="15"/>
      <c r="B325" s="171"/>
      <c r="C325" s="171"/>
      <c r="D325" s="171"/>
      <c r="E325" s="171"/>
      <c r="F325" s="171"/>
      <c r="G325" s="171"/>
      <c r="H325" s="172"/>
      <c r="I325" s="172"/>
      <c r="J325" s="15"/>
      <c r="K325" s="15"/>
      <c r="L325" s="15"/>
      <c r="M325" s="15"/>
      <c r="N325" s="15"/>
      <c r="O325" s="15"/>
      <c r="P325" s="15"/>
      <c r="Q325" s="15"/>
      <c r="R325" s="15"/>
      <c r="S325" s="15"/>
      <c r="T325" s="15"/>
      <c r="U325" s="15"/>
      <c r="V325" s="15"/>
      <c r="W325" s="15"/>
      <c r="X325" s="15"/>
      <c r="Y325" s="15"/>
      <c r="Z325" s="15"/>
    </row>
    <row r="326" ht="13.5" customHeight="1">
      <c r="A326" s="15"/>
      <c r="B326" s="171"/>
      <c r="C326" s="171"/>
      <c r="D326" s="171"/>
      <c r="E326" s="171"/>
      <c r="F326" s="171"/>
      <c r="G326" s="171"/>
      <c r="H326" s="172"/>
      <c r="I326" s="172"/>
      <c r="J326" s="15"/>
      <c r="K326" s="15"/>
      <c r="L326" s="15"/>
      <c r="M326" s="15"/>
      <c r="N326" s="15"/>
      <c r="O326" s="15"/>
      <c r="P326" s="15"/>
      <c r="Q326" s="15"/>
      <c r="R326" s="15"/>
      <c r="S326" s="15"/>
      <c r="T326" s="15"/>
      <c r="U326" s="15"/>
      <c r="V326" s="15"/>
      <c r="W326" s="15"/>
      <c r="X326" s="15"/>
      <c r="Y326" s="15"/>
      <c r="Z326" s="15"/>
    </row>
    <row r="327" ht="13.5" customHeight="1">
      <c r="A327" s="15"/>
      <c r="B327" s="171"/>
      <c r="C327" s="171"/>
      <c r="D327" s="171"/>
      <c r="E327" s="171"/>
      <c r="F327" s="171"/>
      <c r="G327" s="171"/>
      <c r="H327" s="172"/>
      <c r="I327" s="172"/>
      <c r="J327" s="15"/>
      <c r="K327" s="15"/>
      <c r="L327" s="15"/>
      <c r="M327" s="15"/>
      <c r="N327" s="15"/>
      <c r="O327" s="15"/>
      <c r="P327" s="15"/>
      <c r="Q327" s="15"/>
      <c r="R327" s="15"/>
      <c r="S327" s="15"/>
      <c r="T327" s="15"/>
      <c r="U327" s="15"/>
      <c r="V327" s="15"/>
      <c r="W327" s="15"/>
      <c r="X327" s="15"/>
      <c r="Y327" s="15"/>
      <c r="Z327" s="15"/>
    </row>
    <row r="328" ht="13.5" customHeight="1">
      <c r="A328" s="15"/>
      <c r="B328" s="171"/>
      <c r="C328" s="171"/>
      <c r="D328" s="171"/>
      <c r="E328" s="171"/>
      <c r="F328" s="171"/>
      <c r="G328" s="171"/>
      <c r="H328" s="172"/>
      <c r="I328" s="172"/>
      <c r="J328" s="15"/>
      <c r="K328" s="15"/>
      <c r="L328" s="15"/>
      <c r="M328" s="15"/>
      <c r="N328" s="15"/>
      <c r="O328" s="15"/>
      <c r="P328" s="15"/>
      <c r="Q328" s="15"/>
      <c r="R328" s="15"/>
      <c r="S328" s="15"/>
      <c r="T328" s="15"/>
      <c r="U328" s="15"/>
      <c r="V328" s="15"/>
      <c r="W328" s="15"/>
      <c r="X328" s="15"/>
      <c r="Y328" s="15"/>
      <c r="Z328" s="15"/>
    </row>
    <row r="329" ht="13.5" customHeight="1">
      <c r="A329" s="15"/>
      <c r="B329" s="171"/>
      <c r="C329" s="171"/>
      <c r="D329" s="171"/>
      <c r="E329" s="171"/>
      <c r="F329" s="171"/>
      <c r="G329" s="171"/>
      <c r="H329" s="172"/>
      <c r="I329" s="172"/>
      <c r="J329" s="15"/>
      <c r="K329" s="15"/>
      <c r="L329" s="15"/>
      <c r="M329" s="15"/>
      <c r="N329" s="15"/>
      <c r="O329" s="15"/>
      <c r="P329" s="15"/>
      <c r="Q329" s="15"/>
      <c r="R329" s="15"/>
      <c r="S329" s="15"/>
      <c r="T329" s="15"/>
      <c r="U329" s="15"/>
      <c r="V329" s="15"/>
      <c r="W329" s="15"/>
      <c r="X329" s="15"/>
      <c r="Y329" s="15"/>
      <c r="Z329" s="15"/>
    </row>
    <row r="330" ht="13.5" customHeight="1">
      <c r="A330" s="15"/>
      <c r="B330" s="171"/>
      <c r="C330" s="171"/>
      <c r="D330" s="171"/>
      <c r="E330" s="171"/>
      <c r="F330" s="171"/>
      <c r="G330" s="171"/>
      <c r="H330" s="172"/>
      <c r="I330" s="172"/>
      <c r="J330" s="15"/>
      <c r="K330" s="15"/>
      <c r="L330" s="15"/>
      <c r="M330" s="15"/>
      <c r="N330" s="15"/>
      <c r="O330" s="15"/>
      <c r="P330" s="15"/>
      <c r="Q330" s="15"/>
      <c r="R330" s="15"/>
      <c r="S330" s="15"/>
      <c r="T330" s="15"/>
      <c r="U330" s="15"/>
      <c r="V330" s="15"/>
      <c r="W330" s="15"/>
      <c r="X330" s="15"/>
      <c r="Y330" s="15"/>
      <c r="Z330" s="15"/>
    </row>
    <row r="331" ht="13.5" customHeight="1">
      <c r="A331" s="15"/>
      <c r="B331" s="171"/>
      <c r="C331" s="171"/>
      <c r="D331" s="171"/>
      <c r="E331" s="171"/>
      <c r="F331" s="171"/>
      <c r="G331" s="171"/>
      <c r="H331" s="172"/>
      <c r="I331" s="172"/>
      <c r="J331" s="15"/>
      <c r="K331" s="15"/>
      <c r="L331" s="15"/>
      <c r="M331" s="15"/>
      <c r="N331" s="15"/>
      <c r="O331" s="15"/>
      <c r="P331" s="15"/>
      <c r="Q331" s="15"/>
      <c r="R331" s="15"/>
      <c r="S331" s="15"/>
      <c r="T331" s="15"/>
      <c r="U331" s="15"/>
      <c r="V331" s="15"/>
      <c r="W331" s="15"/>
      <c r="X331" s="15"/>
      <c r="Y331" s="15"/>
      <c r="Z331" s="15"/>
    </row>
    <row r="332" ht="13.5" customHeight="1">
      <c r="A332" s="15"/>
      <c r="B332" s="171"/>
      <c r="C332" s="171"/>
      <c r="D332" s="171"/>
      <c r="E332" s="171"/>
      <c r="F332" s="171"/>
      <c r="G332" s="171"/>
      <c r="H332" s="172"/>
      <c r="I332" s="172"/>
      <c r="J332" s="15"/>
      <c r="K332" s="15"/>
      <c r="L332" s="15"/>
      <c r="M332" s="15"/>
      <c r="N332" s="15"/>
      <c r="O332" s="15"/>
      <c r="P332" s="15"/>
      <c r="Q332" s="15"/>
      <c r="R332" s="15"/>
      <c r="S332" s="15"/>
      <c r="T332" s="15"/>
      <c r="U332" s="15"/>
      <c r="V332" s="15"/>
      <c r="W332" s="15"/>
      <c r="X332" s="15"/>
      <c r="Y332" s="15"/>
      <c r="Z332" s="15"/>
    </row>
    <row r="333" ht="13.5" customHeight="1">
      <c r="A333" s="15"/>
      <c r="B333" s="171"/>
      <c r="C333" s="171"/>
      <c r="D333" s="171"/>
      <c r="E333" s="171"/>
      <c r="F333" s="171"/>
      <c r="G333" s="171"/>
      <c r="H333" s="172"/>
      <c r="I333" s="172"/>
      <c r="J333" s="15"/>
      <c r="K333" s="15"/>
      <c r="L333" s="15"/>
      <c r="M333" s="15"/>
      <c r="N333" s="15"/>
      <c r="O333" s="15"/>
      <c r="P333" s="15"/>
      <c r="Q333" s="15"/>
      <c r="R333" s="15"/>
      <c r="S333" s="15"/>
      <c r="T333" s="15"/>
      <c r="U333" s="15"/>
      <c r="V333" s="15"/>
      <c r="W333" s="15"/>
      <c r="X333" s="15"/>
      <c r="Y333" s="15"/>
      <c r="Z333" s="15"/>
    </row>
    <row r="334" ht="13.5" customHeight="1">
      <c r="A334" s="15"/>
      <c r="B334" s="171"/>
      <c r="C334" s="171"/>
      <c r="D334" s="171"/>
      <c r="E334" s="171"/>
      <c r="F334" s="171"/>
      <c r="G334" s="171"/>
      <c r="H334" s="172"/>
      <c r="I334" s="172"/>
      <c r="J334" s="15"/>
      <c r="K334" s="15"/>
      <c r="L334" s="15"/>
      <c r="M334" s="15"/>
      <c r="N334" s="15"/>
      <c r="O334" s="15"/>
      <c r="P334" s="15"/>
      <c r="Q334" s="15"/>
      <c r="R334" s="15"/>
      <c r="S334" s="15"/>
      <c r="T334" s="15"/>
      <c r="U334" s="15"/>
      <c r="V334" s="15"/>
      <c r="W334" s="15"/>
      <c r="X334" s="15"/>
      <c r="Y334" s="15"/>
      <c r="Z334" s="15"/>
    </row>
    <row r="335" ht="13.5" customHeight="1">
      <c r="A335" s="15"/>
      <c r="B335" s="171"/>
      <c r="C335" s="171"/>
      <c r="D335" s="171"/>
      <c r="E335" s="171"/>
      <c r="F335" s="171"/>
      <c r="G335" s="171"/>
      <c r="H335" s="172"/>
      <c r="I335" s="172"/>
      <c r="J335" s="15"/>
      <c r="K335" s="15"/>
      <c r="L335" s="15"/>
      <c r="M335" s="15"/>
      <c r="N335" s="15"/>
      <c r="O335" s="15"/>
      <c r="P335" s="15"/>
      <c r="Q335" s="15"/>
      <c r="R335" s="15"/>
      <c r="S335" s="15"/>
      <c r="T335" s="15"/>
      <c r="U335" s="15"/>
      <c r="V335" s="15"/>
      <c r="W335" s="15"/>
      <c r="X335" s="15"/>
      <c r="Y335" s="15"/>
      <c r="Z335" s="15"/>
    </row>
    <row r="336" ht="13.5" customHeight="1">
      <c r="A336" s="15"/>
      <c r="B336" s="171"/>
      <c r="C336" s="171"/>
      <c r="D336" s="171"/>
      <c r="E336" s="171"/>
      <c r="F336" s="171"/>
      <c r="G336" s="171"/>
      <c r="H336" s="172"/>
      <c r="I336" s="172"/>
      <c r="J336" s="15"/>
      <c r="K336" s="15"/>
      <c r="L336" s="15"/>
      <c r="M336" s="15"/>
      <c r="N336" s="15"/>
      <c r="O336" s="15"/>
      <c r="P336" s="15"/>
      <c r="Q336" s="15"/>
      <c r="R336" s="15"/>
      <c r="S336" s="15"/>
      <c r="T336" s="15"/>
      <c r="U336" s="15"/>
      <c r="V336" s="15"/>
      <c r="W336" s="15"/>
      <c r="X336" s="15"/>
      <c r="Y336" s="15"/>
      <c r="Z336" s="15"/>
    </row>
    <row r="337" ht="13.5" customHeight="1">
      <c r="A337" s="15"/>
      <c r="B337" s="171"/>
      <c r="C337" s="171"/>
      <c r="D337" s="171"/>
      <c r="E337" s="171"/>
      <c r="F337" s="171"/>
      <c r="G337" s="171"/>
      <c r="H337" s="172"/>
      <c r="I337" s="172"/>
      <c r="J337" s="15"/>
      <c r="K337" s="15"/>
      <c r="L337" s="15"/>
      <c r="M337" s="15"/>
      <c r="N337" s="15"/>
      <c r="O337" s="15"/>
      <c r="P337" s="15"/>
      <c r="Q337" s="15"/>
      <c r="R337" s="15"/>
      <c r="S337" s="15"/>
      <c r="T337" s="15"/>
      <c r="U337" s="15"/>
      <c r="V337" s="15"/>
      <c r="W337" s="15"/>
      <c r="X337" s="15"/>
      <c r="Y337" s="15"/>
      <c r="Z337" s="15"/>
    </row>
    <row r="338" ht="13.5" customHeight="1">
      <c r="A338" s="15"/>
      <c r="B338" s="171"/>
      <c r="C338" s="171"/>
      <c r="D338" s="171"/>
      <c r="E338" s="171"/>
      <c r="F338" s="171"/>
      <c r="G338" s="171"/>
      <c r="H338" s="172"/>
      <c r="I338" s="172"/>
      <c r="J338" s="15"/>
      <c r="K338" s="15"/>
      <c r="L338" s="15"/>
      <c r="M338" s="15"/>
      <c r="N338" s="15"/>
      <c r="O338" s="15"/>
      <c r="P338" s="15"/>
      <c r="Q338" s="15"/>
      <c r="R338" s="15"/>
      <c r="S338" s="15"/>
      <c r="T338" s="15"/>
      <c r="U338" s="15"/>
      <c r="V338" s="15"/>
      <c r="W338" s="15"/>
      <c r="X338" s="15"/>
      <c r="Y338" s="15"/>
      <c r="Z338" s="15"/>
    </row>
    <row r="339" ht="13.5" customHeight="1">
      <c r="A339" s="15"/>
      <c r="B339" s="171"/>
      <c r="C339" s="171"/>
      <c r="D339" s="171"/>
      <c r="E339" s="171"/>
      <c r="F339" s="171"/>
      <c r="G339" s="171"/>
      <c r="H339" s="172"/>
      <c r="I339" s="172"/>
      <c r="J339" s="15"/>
      <c r="K339" s="15"/>
      <c r="L339" s="15"/>
      <c r="M339" s="15"/>
      <c r="N339" s="15"/>
      <c r="O339" s="15"/>
      <c r="P339" s="15"/>
      <c r="Q339" s="15"/>
      <c r="R339" s="15"/>
      <c r="S339" s="15"/>
      <c r="T339" s="15"/>
      <c r="U339" s="15"/>
      <c r="V339" s="15"/>
      <c r="W339" s="15"/>
      <c r="X339" s="15"/>
      <c r="Y339" s="15"/>
      <c r="Z339" s="15"/>
    </row>
    <row r="340" ht="13.5" customHeight="1">
      <c r="A340" s="15"/>
      <c r="B340" s="171"/>
      <c r="C340" s="171"/>
      <c r="D340" s="171"/>
      <c r="E340" s="171"/>
      <c r="F340" s="171"/>
      <c r="G340" s="171"/>
      <c r="H340" s="172"/>
      <c r="I340" s="172"/>
      <c r="J340" s="15"/>
      <c r="K340" s="15"/>
      <c r="L340" s="15"/>
      <c r="M340" s="15"/>
      <c r="N340" s="15"/>
      <c r="O340" s="15"/>
      <c r="P340" s="15"/>
      <c r="Q340" s="15"/>
      <c r="R340" s="15"/>
      <c r="S340" s="15"/>
      <c r="T340" s="15"/>
      <c r="U340" s="15"/>
      <c r="V340" s="15"/>
      <c r="W340" s="15"/>
      <c r="X340" s="15"/>
      <c r="Y340" s="15"/>
      <c r="Z340" s="15"/>
    </row>
    <row r="341" ht="13.5" customHeight="1">
      <c r="A341" s="15"/>
      <c r="B341" s="171"/>
      <c r="C341" s="171"/>
      <c r="D341" s="171"/>
      <c r="E341" s="171"/>
      <c r="F341" s="171"/>
      <c r="G341" s="171"/>
      <c r="H341" s="172"/>
      <c r="I341" s="172"/>
      <c r="J341" s="15"/>
      <c r="K341" s="15"/>
      <c r="L341" s="15"/>
      <c r="M341" s="15"/>
      <c r="N341" s="15"/>
      <c r="O341" s="15"/>
      <c r="P341" s="15"/>
      <c r="Q341" s="15"/>
      <c r="R341" s="15"/>
      <c r="S341" s="15"/>
      <c r="T341" s="15"/>
      <c r="U341" s="15"/>
      <c r="V341" s="15"/>
      <c r="W341" s="15"/>
      <c r="X341" s="15"/>
      <c r="Y341" s="15"/>
      <c r="Z341" s="15"/>
    </row>
    <row r="342" ht="13.5" customHeight="1">
      <c r="A342" s="15"/>
      <c r="B342" s="171"/>
      <c r="C342" s="171"/>
      <c r="D342" s="171"/>
      <c r="E342" s="171"/>
      <c r="F342" s="171"/>
      <c r="G342" s="171"/>
      <c r="H342" s="172"/>
      <c r="I342" s="172"/>
      <c r="J342" s="15"/>
      <c r="K342" s="15"/>
      <c r="L342" s="15"/>
      <c r="M342" s="15"/>
      <c r="N342" s="15"/>
      <c r="O342" s="15"/>
      <c r="P342" s="15"/>
      <c r="Q342" s="15"/>
      <c r="R342" s="15"/>
      <c r="S342" s="15"/>
      <c r="T342" s="15"/>
      <c r="U342" s="15"/>
      <c r="V342" s="15"/>
      <c r="W342" s="15"/>
      <c r="X342" s="15"/>
      <c r="Y342" s="15"/>
      <c r="Z342" s="15"/>
    </row>
    <row r="343" ht="13.5" customHeight="1">
      <c r="A343" s="15"/>
      <c r="B343" s="171"/>
      <c r="C343" s="171"/>
      <c r="D343" s="171"/>
      <c r="E343" s="171"/>
      <c r="F343" s="171"/>
      <c r="G343" s="171"/>
      <c r="H343" s="172"/>
      <c r="I343" s="172"/>
      <c r="J343" s="15"/>
      <c r="K343" s="15"/>
      <c r="L343" s="15"/>
      <c r="M343" s="15"/>
      <c r="N343" s="15"/>
      <c r="O343" s="15"/>
      <c r="P343" s="15"/>
      <c r="Q343" s="15"/>
      <c r="R343" s="15"/>
      <c r="S343" s="15"/>
      <c r="T343" s="15"/>
      <c r="U343" s="15"/>
      <c r="V343" s="15"/>
      <c r="W343" s="15"/>
      <c r="X343" s="15"/>
      <c r="Y343" s="15"/>
      <c r="Z343" s="15"/>
    </row>
    <row r="344" ht="13.5" customHeight="1">
      <c r="A344" s="15"/>
      <c r="B344" s="171"/>
      <c r="C344" s="171"/>
      <c r="D344" s="171"/>
      <c r="E344" s="171"/>
      <c r="F344" s="171"/>
      <c r="G344" s="171"/>
      <c r="H344" s="172"/>
      <c r="I344" s="172"/>
      <c r="J344" s="15"/>
      <c r="K344" s="15"/>
      <c r="L344" s="15"/>
      <c r="M344" s="15"/>
      <c r="N344" s="15"/>
      <c r="O344" s="15"/>
      <c r="P344" s="15"/>
      <c r="Q344" s="15"/>
      <c r="R344" s="15"/>
      <c r="S344" s="15"/>
      <c r="T344" s="15"/>
      <c r="U344" s="15"/>
      <c r="V344" s="15"/>
      <c r="W344" s="15"/>
      <c r="X344" s="15"/>
      <c r="Y344" s="15"/>
      <c r="Z344" s="15"/>
    </row>
    <row r="345" ht="13.5" customHeight="1">
      <c r="A345" s="15"/>
      <c r="B345" s="171"/>
      <c r="C345" s="171"/>
      <c r="D345" s="171"/>
      <c r="E345" s="171"/>
      <c r="F345" s="171"/>
      <c r="G345" s="171"/>
      <c r="H345" s="172"/>
      <c r="I345" s="172"/>
      <c r="J345" s="15"/>
      <c r="K345" s="15"/>
      <c r="L345" s="15"/>
      <c r="M345" s="15"/>
      <c r="N345" s="15"/>
      <c r="O345" s="15"/>
      <c r="P345" s="15"/>
      <c r="Q345" s="15"/>
      <c r="R345" s="15"/>
      <c r="S345" s="15"/>
      <c r="T345" s="15"/>
      <c r="U345" s="15"/>
      <c r="V345" s="15"/>
      <c r="W345" s="15"/>
      <c r="X345" s="15"/>
      <c r="Y345" s="15"/>
      <c r="Z345" s="15"/>
    </row>
    <row r="346" ht="13.5" customHeight="1">
      <c r="A346" s="15"/>
      <c r="B346" s="171"/>
      <c r="C346" s="171"/>
      <c r="D346" s="171"/>
      <c r="E346" s="171"/>
      <c r="F346" s="171"/>
      <c r="G346" s="171"/>
      <c r="H346" s="172"/>
      <c r="I346" s="172"/>
      <c r="J346" s="15"/>
      <c r="K346" s="15"/>
      <c r="L346" s="15"/>
      <c r="M346" s="15"/>
      <c r="N346" s="15"/>
      <c r="O346" s="15"/>
      <c r="P346" s="15"/>
      <c r="Q346" s="15"/>
      <c r="R346" s="15"/>
      <c r="S346" s="15"/>
      <c r="T346" s="15"/>
      <c r="U346" s="15"/>
      <c r="V346" s="15"/>
      <c r="W346" s="15"/>
      <c r="X346" s="15"/>
      <c r="Y346" s="15"/>
      <c r="Z346" s="15"/>
    </row>
    <row r="347" ht="13.5" customHeight="1">
      <c r="A347" s="15"/>
      <c r="B347" s="171"/>
      <c r="C347" s="171"/>
      <c r="D347" s="171"/>
      <c r="E347" s="171"/>
      <c r="F347" s="171"/>
      <c r="G347" s="171"/>
      <c r="H347" s="172"/>
      <c r="I347" s="172"/>
      <c r="J347" s="15"/>
      <c r="K347" s="15"/>
      <c r="L347" s="15"/>
      <c r="M347" s="15"/>
      <c r="N347" s="15"/>
      <c r="O347" s="15"/>
      <c r="P347" s="15"/>
      <c r="Q347" s="15"/>
      <c r="R347" s="15"/>
      <c r="S347" s="15"/>
      <c r="T347" s="15"/>
      <c r="U347" s="15"/>
      <c r="V347" s="15"/>
      <c r="W347" s="15"/>
      <c r="X347" s="15"/>
      <c r="Y347" s="15"/>
      <c r="Z347" s="15"/>
    </row>
    <row r="348" ht="13.5" customHeight="1">
      <c r="A348" s="15"/>
      <c r="B348" s="171"/>
      <c r="C348" s="171"/>
      <c r="D348" s="171"/>
      <c r="E348" s="171"/>
      <c r="F348" s="171"/>
      <c r="G348" s="171"/>
      <c r="H348" s="172"/>
      <c r="I348" s="172"/>
      <c r="J348" s="15"/>
      <c r="K348" s="15"/>
      <c r="L348" s="15"/>
      <c r="M348" s="15"/>
      <c r="N348" s="15"/>
      <c r="O348" s="15"/>
      <c r="P348" s="15"/>
      <c r="Q348" s="15"/>
      <c r="R348" s="15"/>
      <c r="S348" s="15"/>
      <c r="T348" s="15"/>
      <c r="U348" s="15"/>
      <c r="V348" s="15"/>
      <c r="W348" s="15"/>
      <c r="X348" s="15"/>
      <c r="Y348" s="15"/>
      <c r="Z348" s="15"/>
    </row>
    <row r="349" ht="13.5" customHeight="1">
      <c r="A349" s="15"/>
      <c r="B349" s="171"/>
      <c r="C349" s="171"/>
      <c r="D349" s="171"/>
      <c r="E349" s="171"/>
      <c r="F349" s="171"/>
      <c r="G349" s="171"/>
      <c r="H349" s="172"/>
      <c r="I349" s="172"/>
      <c r="J349" s="15"/>
      <c r="K349" s="15"/>
      <c r="L349" s="15"/>
      <c r="M349" s="15"/>
      <c r="N349" s="15"/>
      <c r="O349" s="15"/>
      <c r="P349" s="15"/>
      <c r="Q349" s="15"/>
      <c r="R349" s="15"/>
      <c r="S349" s="15"/>
      <c r="T349" s="15"/>
      <c r="U349" s="15"/>
      <c r="V349" s="15"/>
      <c r="W349" s="15"/>
      <c r="X349" s="15"/>
      <c r="Y349" s="15"/>
      <c r="Z349" s="15"/>
    </row>
    <row r="350" ht="13.5" customHeight="1">
      <c r="A350" s="15"/>
      <c r="B350" s="171"/>
      <c r="C350" s="171"/>
      <c r="D350" s="171"/>
      <c r="E350" s="171"/>
      <c r="F350" s="171"/>
      <c r="G350" s="171"/>
      <c r="H350" s="172"/>
      <c r="I350" s="172"/>
      <c r="J350" s="15"/>
      <c r="K350" s="15"/>
      <c r="L350" s="15"/>
      <c r="M350" s="15"/>
      <c r="N350" s="15"/>
      <c r="O350" s="15"/>
      <c r="P350" s="15"/>
      <c r="Q350" s="15"/>
      <c r="R350" s="15"/>
      <c r="S350" s="15"/>
      <c r="T350" s="15"/>
      <c r="U350" s="15"/>
      <c r="V350" s="15"/>
      <c r="W350" s="15"/>
      <c r="X350" s="15"/>
      <c r="Y350" s="15"/>
      <c r="Z350" s="15"/>
    </row>
    <row r="351" ht="13.5" customHeight="1">
      <c r="A351" s="15"/>
      <c r="B351" s="171"/>
      <c r="C351" s="171"/>
      <c r="D351" s="171"/>
      <c r="E351" s="171"/>
      <c r="F351" s="171"/>
      <c r="G351" s="171"/>
      <c r="H351" s="172"/>
      <c r="I351" s="172"/>
      <c r="J351" s="15"/>
      <c r="K351" s="15"/>
      <c r="L351" s="15"/>
      <c r="M351" s="15"/>
      <c r="N351" s="15"/>
      <c r="O351" s="15"/>
      <c r="P351" s="15"/>
      <c r="Q351" s="15"/>
      <c r="R351" s="15"/>
      <c r="S351" s="15"/>
      <c r="T351" s="15"/>
      <c r="U351" s="15"/>
      <c r="V351" s="15"/>
      <c r="W351" s="15"/>
      <c r="X351" s="15"/>
      <c r="Y351" s="15"/>
      <c r="Z351" s="15"/>
    </row>
    <row r="352" ht="13.5" customHeight="1">
      <c r="A352" s="15"/>
      <c r="B352" s="171"/>
      <c r="C352" s="171"/>
      <c r="D352" s="171"/>
      <c r="E352" s="171"/>
      <c r="F352" s="171"/>
      <c r="G352" s="171"/>
      <c r="H352" s="172"/>
      <c r="I352" s="172"/>
      <c r="J352" s="15"/>
      <c r="K352" s="15"/>
      <c r="L352" s="15"/>
      <c r="M352" s="15"/>
      <c r="N352" s="15"/>
      <c r="O352" s="15"/>
      <c r="P352" s="15"/>
      <c r="Q352" s="15"/>
      <c r="R352" s="15"/>
      <c r="S352" s="15"/>
      <c r="T352" s="15"/>
      <c r="U352" s="15"/>
      <c r="V352" s="15"/>
      <c r="W352" s="15"/>
      <c r="X352" s="15"/>
      <c r="Y352" s="15"/>
      <c r="Z352" s="15"/>
    </row>
    <row r="353" ht="13.5" customHeight="1">
      <c r="A353" s="15"/>
      <c r="B353" s="171"/>
      <c r="C353" s="171"/>
      <c r="D353" s="171"/>
      <c r="E353" s="171"/>
      <c r="F353" s="171"/>
      <c r="G353" s="171"/>
      <c r="H353" s="172"/>
      <c r="I353" s="172"/>
      <c r="J353" s="15"/>
      <c r="K353" s="15"/>
      <c r="L353" s="15"/>
      <c r="M353" s="15"/>
      <c r="N353" s="15"/>
      <c r="O353" s="15"/>
      <c r="P353" s="15"/>
      <c r="Q353" s="15"/>
      <c r="R353" s="15"/>
      <c r="S353" s="15"/>
      <c r="T353" s="15"/>
      <c r="U353" s="15"/>
      <c r="V353" s="15"/>
      <c r="W353" s="15"/>
      <c r="X353" s="15"/>
      <c r="Y353" s="15"/>
      <c r="Z353" s="15"/>
    </row>
    <row r="354" ht="13.5" customHeight="1">
      <c r="A354" s="15"/>
      <c r="B354" s="171"/>
      <c r="C354" s="171"/>
      <c r="D354" s="171"/>
      <c r="E354" s="171"/>
      <c r="F354" s="171"/>
      <c r="G354" s="171"/>
      <c r="H354" s="172"/>
      <c r="I354" s="172"/>
      <c r="J354" s="15"/>
      <c r="K354" s="15"/>
      <c r="L354" s="15"/>
      <c r="M354" s="15"/>
      <c r="N354" s="15"/>
      <c r="O354" s="15"/>
      <c r="P354" s="15"/>
      <c r="Q354" s="15"/>
      <c r="R354" s="15"/>
      <c r="S354" s="15"/>
      <c r="T354" s="15"/>
      <c r="U354" s="15"/>
      <c r="V354" s="15"/>
      <c r="W354" s="15"/>
      <c r="X354" s="15"/>
      <c r="Y354" s="15"/>
      <c r="Z354" s="15"/>
    </row>
    <row r="355" ht="13.5" customHeight="1">
      <c r="A355" s="15"/>
      <c r="B355" s="171"/>
      <c r="C355" s="171"/>
      <c r="D355" s="171"/>
      <c r="E355" s="171"/>
      <c r="F355" s="171"/>
      <c r="G355" s="171"/>
      <c r="H355" s="172"/>
      <c r="I355" s="172"/>
      <c r="J355" s="15"/>
      <c r="K355" s="15"/>
      <c r="L355" s="15"/>
      <c r="M355" s="15"/>
      <c r="N355" s="15"/>
      <c r="O355" s="15"/>
      <c r="P355" s="15"/>
      <c r="Q355" s="15"/>
      <c r="R355" s="15"/>
      <c r="S355" s="15"/>
      <c r="T355" s="15"/>
      <c r="U355" s="15"/>
      <c r="V355" s="15"/>
      <c r="W355" s="15"/>
      <c r="X355" s="15"/>
      <c r="Y355" s="15"/>
      <c r="Z355" s="15"/>
    </row>
    <row r="356" ht="13.5" customHeight="1">
      <c r="A356" s="15"/>
      <c r="B356" s="171"/>
      <c r="C356" s="171"/>
      <c r="D356" s="171"/>
      <c r="E356" s="171"/>
      <c r="F356" s="171"/>
      <c r="G356" s="171"/>
      <c r="H356" s="172"/>
      <c r="I356" s="172"/>
      <c r="J356" s="15"/>
      <c r="K356" s="15"/>
      <c r="L356" s="15"/>
      <c r="M356" s="15"/>
      <c r="N356" s="15"/>
      <c r="O356" s="15"/>
      <c r="P356" s="15"/>
      <c r="Q356" s="15"/>
      <c r="R356" s="15"/>
      <c r="S356" s="15"/>
      <c r="T356" s="15"/>
      <c r="U356" s="15"/>
      <c r="V356" s="15"/>
      <c r="W356" s="15"/>
      <c r="X356" s="15"/>
      <c r="Y356" s="15"/>
      <c r="Z356" s="15"/>
    </row>
    <row r="357" ht="13.5" customHeight="1">
      <c r="A357" s="15"/>
      <c r="B357" s="171"/>
      <c r="C357" s="171"/>
      <c r="D357" s="171"/>
      <c r="E357" s="171"/>
      <c r="F357" s="171"/>
      <c r="G357" s="171"/>
      <c r="H357" s="172"/>
      <c r="I357" s="172"/>
      <c r="J357" s="15"/>
      <c r="K357" s="15"/>
      <c r="L357" s="15"/>
      <c r="M357" s="15"/>
      <c r="N357" s="15"/>
      <c r="O357" s="15"/>
      <c r="P357" s="15"/>
      <c r="Q357" s="15"/>
      <c r="R357" s="15"/>
      <c r="S357" s="15"/>
      <c r="T357" s="15"/>
      <c r="U357" s="15"/>
      <c r="V357" s="15"/>
      <c r="W357" s="15"/>
      <c r="X357" s="15"/>
      <c r="Y357" s="15"/>
      <c r="Z357" s="15"/>
    </row>
    <row r="358" ht="13.5" customHeight="1">
      <c r="A358" s="15"/>
      <c r="B358" s="171"/>
      <c r="C358" s="171"/>
      <c r="D358" s="171"/>
      <c r="E358" s="171"/>
      <c r="F358" s="171"/>
      <c r="G358" s="171"/>
      <c r="H358" s="172"/>
      <c r="I358" s="172"/>
      <c r="J358" s="15"/>
      <c r="K358" s="15"/>
      <c r="L358" s="15"/>
      <c r="M358" s="15"/>
      <c r="N358" s="15"/>
      <c r="O358" s="15"/>
      <c r="P358" s="15"/>
      <c r="Q358" s="15"/>
      <c r="R358" s="15"/>
      <c r="S358" s="15"/>
      <c r="T358" s="15"/>
      <c r="U358" s="15"/>
      <c r="V358" s="15"/>
      <c r="W358" s="15"/>
      <c r="X358" s="15"/>
      <c r="Y358" s="15"/>
      <c r="Z358" s="15"/>
    </row>
    <row r="359" ht="13.5" customHeight="1">
      <c r="A359" s="15"/>
      <c r="B359" s="171"/>
      <c r="C359" s="171"/>
      <c r="D359" s="171"/>
      <c r="E359" s="171"/>
      <c r="F359" s="171"/>
      <c r="G359" s="171"/>
      <c r="H359" s="172"/>
      <c r="I359" s="172"/>
      <c r="J359" s="15"/>
      <c r="K359" s="15"/>
      <c r="L359" s="15"/>
      <c r="M359" s="15"/>
      <c r="N359" s="15"/>
      <c r="O359" s="15"/>
      <c r="P359" s="15"/>
      <c r="Q359" s="15"/>
      <c r="R359" s="15"/>
      <c r="S359" s="15"/>
      <c r="T359" s="15"/>
      <c r="U359" s="15"/>
      <c r="V359" s="15"/>
      <c r="W359" s="15"/>
      <c r="X359" s="15"/>
      <c r="Y359" s="15"/>
      <c r="Z359" s="15"/>
    </row>
    <row r="360" ht="13.5" customHeight="1">
      <c r="A360" s="15"/>
      <c r="B360" s="171"/>
      <c r="C360" s="171"/>
      <c r="D360" s="171"/>
      <c r="E360" s="171"/>
      <c r="F360" s="171"/>
      <c r="G360" s="171"/>
      <c r="H360" s="172"/>
      <c r="I360" s="172"/>
      <c r="J360" s="15"/>
      <c r="K360" s="15"/>
      <c r="L360" s="15"/>
      <c r="M360" s="15"/>
      <c r="N360" s="15"/>
      <c r="O360" s="15"/>
      <c r="P360" s="15"/>
      <c r="Q360" s="15"/>
      <c r="R360" s="15"/>
      <c r="S360" s="15"/>
      <c r="T360" s="15"/>
      <c r="U360" s="15"/>
      <c r="V360" s="15"/>
      <c r="W360" s="15"/>
      <c r="X360" s="15"/>
      <c r="Y360" s="15"/>
      <c r="Z360" s="15"/>
    </row>
    <row r="361" ht="13.5" customHeight="1">
      <c r="A361" s="15"/>
      <c r="B361" s="171"/>
      <c r="C361" s="171"/>
      <c r="D361" s="171"/>
      <c r="E361" s="171"/>
      <c r="F361" s="171"/>
      <c r="G361" s="171"/>
      <c r="H361" s="172"/>
      <c r="I361" s="172"/>
      <c r="J361" s="15"/>
      <c r="K361" s="15"/>
      <c r="L361" s="15"/>
      <c r="M361" s="15"/>
      <c r="N361" s="15"/>
      <c r="O361" s="15"/>
      <c r="P361" s="15"/>
      <c r="Q361" s="15"/>
      <c r="R361" s="15"/>
      <c r="S361" s="15"/>
      <c r="T361" s="15"/>
      <c r="U361" s="15"/>
      <c r="V361" s="15"/>
      <c r="W361" s="15"/>
      <c r="X361" s="15"/>
      <c r="Y361" s="15"/>
      <c r="Z361" s="15"/>
    </row>
    <row r="362" ht="13.5" customHeight="1">
      <c r="A362" s="15"/>
      <c r="B362" s="171"/>
      <c r="C362" s="171"/>
      <c r="D362" s="171"/>
      <c r="E362" s="171"/>
      <c r="F362" s="171"/>
      <c r="G362" s="171"/>
      <c r="H362" s="172"/>
      <c r="I362" s="172"/>
      <c r="J362" s="15"/>
      <c r="K362" s="15"/>
      <c r="L362" s="15"/>
      <c r="M362" s="15"/>
      <c r="N362" s="15"/>
      <c r="O362" s="15"/>
      <c r="P362" s="15"/>
      <c r="Q362" s="15"/>
      <c r="R362" s="15"/>
      <c r="S362" s="15"/>
      <c r="T362" s="15"/>
      <c r="U362" s="15"/>
      <c r="V362" s="15"/>
      <c r="W362" s="15"/>
      <c r="X362" s="15"/>
      <c r="Y362" s="15"/>
      <c r="Z362" s="15"/>
    </row>
    <row r="363" ht="13.5" customHeight="1">
      <c r="A363" s="15"/>
      <c r="B363" s="171"/>
      <c r="C363" s="171"/>
      <c r="D363" s="171"/>
      <c r="E363" s="171"/>
      <c r="F363" s="171"/>
      <c r="G363" s="171"/>
      <c r="H363" s="172"/>
      <c r="I363" s="172"/>
      <c r="J363" s="15"/>
      <c r="K363" s="15"/>
      <c r="L363" s="15"/>
      <c r="M363" s="15"/>
      <c r="N363" s="15"/>
      <c r="O363" s="15"/>
      <c r="P363" s="15"/>
      <c r="Q363" s="15"/>
      <c r="R363" s="15"/>
      <c r="S363" s="15"/>
      <c r="T363" s="15"/>
      <c r="U363" s="15"/>
      <c r="V363" s="15"/>
      <c r="W363" s="15"/>
      <c r="X363" s="15"/>
      <c r="Y363" s="15"/>
      <c r="Z363" s="15"/>
    </row>
    <row r="364" ht="13.5" customHeight="1">
      <c r="A364" s="15"/>
      <c r="B364" s="171"/>
      <c r="C364" s="171"/>
      <c r="D364" s="171"/>
      <c r="E364" s="171"/>
      <c r="F364" s="171"/>
      <c r="G364" s="171"/>
      <c r="H364" s="172"/>
      <c r="I364" s="172"/>
      <c r="J364" s="15"/>
      <c r="K364" s="15"/>
      <c r="L364" s="15"/>
      <c r="M364" s="15"/>
      <c r="N364" s="15"/>
      <c r="O364" s="15"/>
      <c r="P364" s="15"/>
      <c r="Q364" s="15"/>
      <c r="R364" s="15"/>
      <c r="S364" s="15"/>
      <c r="T364" s="15"/>
      <c r="U364" s="15"/>
      <c r="V364" s="15"/>
      <c r="W364" s="15"/>
      <c r="X364" s="15"/>
      <c r="Y364" s="15"/>
      <c r="Z364" s="15"/>
    </row>
    <row r="365" ht="13.5" customHeight="1">
      <c r="A365" s="15"/>
      <c r="B365" s="171"/>
      <c r="C365" s="171"/>
      <c r="D365" s="171"/>
      <c r="E365" s="171"/>
      <c r="F365" s="171"/>
      <c r="G365" s="171"/>
      <c r="H365" s="172"/>
      <c r="I365" s="172"/>
      <c r="J365" s="15"/>
      <c r="K365" s="15"/>
      <c r="L365" s="15"/>
      <c r="M365" s="15"/>
      <c r="N365" s="15"/>
      <c r="O365" s="15"/>
      <c r="P365" s="15"/>
      <c r="Q365" s="15"/>
      <c r="R365" s="15"/>
      <c r="S365" s="15"/>
      <c r="T365" s="15"/>
      <c r="U365" s="15"/>
      <c r="V365" s="15"/>
      <c r="W365" s="15"/>
      <c r="X365" s="15"/>
      <c r="Y365" s="15"/>
      <c r="Z365" s="15"/>
    </row>
    <row r="366" ht="13.5" customHeight="1">
      <c r="A366" s="15"/>
      <c r="B366" s="171"/>
      <c r="C366" s="171"/>
      <c r="D366" s="171"/>
      <c r="E366" s="171"/>
      <c r="F366" s="171"/>
      <c r="G366" s="171"/>
      <c r="H366" s="172"/>
      <c r="I366" s="172"/>
      <c r="J366" s="15"/>
      <c r="K366" s="15"/>
      <c r="L366" s="15"/>
      <c r="M366" s="15"/>
      <c r="N366" s="15"/>
      <c r="O366" s="15"/>
      <c r="P366" s="15"/>
      <c r="Q366" s="15"/>
      <c r="R366" s="15"/>
      <c r="S366" s="15"/>
      <c r="T366" s="15"/>
      <c r="U366" s="15"/>
      <c r="V366" s="15"/>
      <c r="W366" s="15"/>
      <c r="X366" s="15"/>
      <c r="Y366" s="15"/>
      <c r="Z366" s="15"/>
    </row>
    <row r="367" ht="13.5" customHeight="1">
      <c r="A367" s="15"/>
      <c r="B367" s="171"/>
      <c r="C367" s="171"/>
      <c r="D367" s="171"/>
      <c r="E367" s="171"/>
      <c r="F367" s="171"/>
      <c r="G367" s="171"/>
      <c r="H367" s="172"/>
      <c r="I367" s="172"/>
      <c r="J367" s="15"/>
      <c r="K367" s="15"/>
      <c r="L367" s="15"/>
      <c r="M367" s="15"/>
      <c r="N367" s="15"/>
      <c r="O367" s="15"/>
      <c r="P367" s="15"/>
      <c r="Q367" s="15"/>
      <c r="R367" s="15"/>
      <c r="S367" s="15"/>
      <c r="T367" s="15"/>
      <c r="U367" s="15"/>
      <c r="V367" s="15"/>
      <c r="W367" s="15"/>
      <c r="X367" s="15"/>
      <c r="Y367" s="15"/>
      <c r="Z367" s="15"/>
    </row>
    <row r="368" ht="13.5" customHeight="1">
      <c r="A368" s="15"/>
      <c r="B368" s="171"/>
      <c r="C368" s="171"/>
      <c r="D368" s="171"/>
      <c r="E368" s="171"/>
      <c r="F368" s="171"/>
      <c r="G368" s="171"/>
      <c r="H368" s="172"/>
      <c r="I368" s="172"/>
      <c r="J368" s="15"/>
      <c r="K368" s="15"/>
      <c r="L368" s="15"/>
      <c r="M368" s="15"/>
      <c r="N368" s="15"/>
      <c r="O368" s="15"/>
      <c r="P368" s="15"/>
      <c r="Q368" s="15"/>
      <c r="R368" s="15"/>
      <c r="S368" s="15"/>
      <c r="T368" s="15"/>
      <c r="U368" s="15"/>
      <c r="V368" s="15"/>
      <c r="W368" s="15"/>
      <c r="X368" s="15"/>
      <c r="Y368" s="15"/>
      <c r="Z368" s="15"/>
    </row>
    <row r="369" ht="13.5" customHeight="1">
      <c r="A369" s="15"/>
      <c r="B369" s="171"/>
      <c r="C369" s="171"/>
      <c r="D369" s="171"/>
      <c r="E369" s="171"/>
      <c r="F369" s="171"/>
      <c r="G369" s="171"/>
      <c r="H369" s="172"/>
      <c r="I369" s="172"/>
      <c r="J369" s="15"/>
      <c r="K369" s="15"/>
      <c r="L369" s="15"/>
      <c r="M369" s="15"/>
      <c r="N369" s="15"/>
      <c r="O369" s="15"/>
      <c r="P369" s="15"/>
      <c r="Q369" s="15"/>
      <c r="R369" s="15"/>
      <c r="S369" s="15"/>
      <c r="T369" s="15"/>
      <c r="U369" s="15"/>
      <c r="V369" s="15"/>
      <c r="W369" s="15"/>
      <c r="X369" s="15"/>
      <c r="Y369" s="15"/>
      <c r="Z369" s="15"/>
    </row>
    <row r="370" ht="13.5" customHeight="1">
      <c r="A370" s="15"/>
      <c r="B370" s="171"/>
      <c r="C370" s="171"/>
      <c r="D370" s="171"/>
      <c r="E370" s="171"/>
      <c r="F370" s="171"/>
      <c r="G370" s="171"/>
      <c r="H370" s="172"/>
      <c r="I370" s="172"/>
      <c r="J370" s="15"/>
      <c r="K370" s="15"/>
      <c r="L370" s="15"/>
      <c r="M370" s="15"/>
      <c r="N370" s="15"/>
      <c r="O370" s="15"/>
      <c r="P370" s="15"/>
      <c r="Q370" s="15"/>
      <c r="R370" s="15"/>
      <c r="S370" s="15"/>
      <c r="T370" s="15"/>
      <c r="U370" s="15"/>
      <c r="V370" s="15"/>
      <c r="W370" s="15"/>
      <c r="X370" s="15"/>
      <c r="Y370" s="15"/>
      <c r="Z370" s="15"/>
    </row>
    <row r="371" ht="13.5" customHeight="1">
      <c r="A371" s="15"/>
      <c r="B371" s="171"/>
      <c r="C371" s="171"/>
      <c r="D371" s="171"/>
      <c r="E371" s="171"/>
      <c r="F371" s="171"/>
      <c r="G371" s="171"/>
      <c r="H371" s="172"/>
      <c r="I371" s="172"/>
      <c r="J371" s="15"/>
      <c r="K371" s="15"/>
      <c r="L371" s="15"/>
      <c r="M371" s="15"/>
      <c r="N371" s="15"/>
      <c r="O371" s="15"/>
      <c r="P371" s="15"/>
      <c r="Q371" s="15"/>
      <c r="R371" s="15"/>
      <c r="S371" s="15"/>
      <c r="T371" s="15"/>
      <c r="U371" s="15"/>
      <c r="V371" s="15"/>
      <c r="W371" s="15"/>
      <c r="X371" s="15"/>
      <c r="Y371" s="15"/>
      <c r="Z371" s="15"/>
    </row>
    <row r="372" ht="13.5" customHeight="1">
      <c r="A372" s="15"/>
      <c r="B372" s="171"/>
      <c r="C372" s="171"/>
      <c r="D372" s="171"/>
      <c r="E372" s="171"/>
      <c r="F372" s="171"/>
      <c r="G372" s="171"/>
      <c r="H372" s="172"/>
      <c r="I372" s="172"/>
      <c r="J372" s="15"/>
      <c r="K372" s="15"/>
      <c r="L372" s="15"/>
      <c r="M372" s="15"/>
      <c r="N372" s="15"/>
      <c r="O372" s="15"/>
      <c r="P372" s="15"/>
      <c r="Q372" s="15"/>
      <c r="R372" s="15"/>
      <c r="S372" s="15"/>
      <c r="T372" s="15"/>
      <c r="U372" s="15"/>
      <c r="V372" s="15"/>
      <c r="W372" s="15"/>
      <c r="X372" s="15"/>
      <c r="Y372" s="15"/>
      <c r="Z372" s="15"/>
    </row>
    <row r="373" ht="13.5" customHeight="1">
      <c r="A373" s="15"/>
      <c r="B373" s="171"/>
      <c r="C373" s="171"/>
      <c r="D373" s="171"/>
      <c r="E373" s="171"/>
      <c r="F373" s="171"/>
      <c r="G373" s="171"/>
      <c r="H373" s="172"/>
      <c r="I373" s="172"/>
      <c r="J373" s="15"/>
      <c r="K373" s="15"/>
      <c r="L373" s="15"/>
      <c r="M373" s="15"/>
      <c r="N373" s="15"/>
      <c r="O373" s="15"/>
      <c r="P373" s="15"/>
      <c r="Q373" s="15"/>
      <c r="R373" s="15"/>
      <c r="S373" s="15"/>
      <c r="T373" s="15"/>
      <c r="U373" s="15"/>
      <c r="V373" s="15"/>
      <c r="W373" s="15"/>
      <c r="X373" s="15"/>
      <c r="Y373" s="15"/>
      <c r="Z373" s="15"/>
    </row>
    <row r="374" ht="13.5" customHeight="1">
      <c r="A374" s="15"/>
      <c r="B374" s="171"/>
      <c r="C374" s="171"/>
      <c r="D374" s="171"/>
      <c r="E374" s="171"/>
      <c r="F374" s="171"/>
      <c r="G374" s="171"/>
      <c r="H374" s="172"/>
      <c r="I374" s="172"/>
      <c r="J374" s="15"/>
      <c r="K374" s="15"/>
      <c r="L374" s="15"/>
      <c r="M374" s="15"/>
      <c r="N374" s="15"/>
      <c r="O374" s="15"/>
      <c r="P374" s="15"/>
      <c r="Q374" s="15"/>
      <c r="R374" s="15"/>
      <c r="S374" s="15"/>
      <c r="T374" s="15"/>
      <c r="U374" s="15"/>
      <c r="V374" s="15"/>
      <c r="W374" s="15"/>
      <c r="X374" s="15"/>
      <c r="Y374" s="15"/>
      <c r="Z374" s="15"/>
    </row>
    <row r="375" ht="13.5" customHeight="1">
      <c r="A375" s="15"/>
      <c r="B375" s="171"/>
      <c r="C375" s="171"/>
      <c r="D375" s="171"/>
      <c r="E375" s="171"/>
      <c r="F375" s="171"/>
      <c r="G375" s="171"/>
      <c r="H375" s="172"/>
      <c r="I375" s="172"/>
      <c r="J375" s="15"/>
      <c r="K375" s="15"/>
      <c r="L375" s="15"/>
      <c r="M375" s="15"/>
      <c r="N375" s="15"/>
      <c r="O375" s="15"/>
      <c r="P375" s="15"/>
      <c r="Q375" s="15"/>
      <c r="R375" s="15"/>
      <c r="S375" s="15"/>
      <c r="T375" s="15"/>
      <c r="U375" s="15"/>
      <c r="V375" s="15"/>
      <c r="W375" s="15"/>
      <c r="X375" s="15"/>
      <c r="Y375" s="15"/>
      <c r="Z375" s="15"/>
    </row>
    <row r="376" ht="13.5" customHeight="1">
      <c r="A376" s="15"/>
      <c r="B376" s="171"/>
      <c r="C376" s="171"/>
      <c r="D376" s="171"/>
      <c r="E376" s="171"/>
      <c r="F376" s="171"/>
      <c r="G376" s="171"/>
      <c r="H376" s="172"/>
      <c r="I376" s="172"/>
      <c r="J376" s="15"/>
      <c r="K376" s="15"/>
      <c r="L376" s="15"/>
      <c r="M376" s="15"/>
      <c r="N376" s="15"/>
      <c r="O376" s="15"/>
      <c r="P376" s="15"/>
      <c r="Q376" s="15"/>
      <c r="R376" s="15"/>
      <c r="S376" s="15"/>
      <c r="T376" s="15"/>
      <c r="U376" s="15"/>
      <c r="V376" s="15"/>
      <c r="W376" s="15"/>
      <c r="X376" s="15"/>
      <c r="Y376" s="15"/>
      <c r="Z376" s="15"/>
    </row>
    <row r="377" ht="13.5" customHeight="1">
      <c r="A377" s="15"/>
      <c r="B377" s="171"/>
      <c r="C377" s="171"/>
      <c r="D377" s="171"/>
      <c r="E377" s="171"/>
      <c r="F377" s="171"/>
      <c r="G377" s="171"/>
      <c r="H377" s="172"/>
      <c r="I377" s="172"/>
      <c r="J377" s="15"/>
      <c r="K377" s="15"/>
      <c r="L377" s="15"/>
      <c r="M377" s="15"/>
      <c r="N377" s="15"/>
      <c r="O377" s="15"/>
      <c r="P377" s="15"/>
      <c r="Q377" s="15"/>
      <c r="R377" s="15"/>
      <c r="S377" s="15"/>
      <c r="T377" s="15"/>
      <c r="U377" s="15"/>
      <c r="V377" s="15"/>
      <c r="W377" s="15"/>
      <c r="X377" s="15"/>
      <c r="Y377" s="15"/>
      <c r="Z377" s="15"/>
    </row>
    <row r="378" ht="13.5" customHeight="1">
      <c r="A378" s="15"/>
      <c r="B378" s="171"/>
      <c r="C378" s="171"/>
      <c r="D378" s="171"/>
      <c r="E378" s="171"/>
      <c r="F378" s="171"/>
      <c r="G378" s="171"/>
      <c r="H378" s="172"/>
      <c r="I378" s="172"/>
      <c r="J378" s="15"/>
      <c r="K378" s="15"/>
      <c r="L378" s="15"/>
      <c r="M378" s="15"/>
      <c r="N378" s="15"/>
      <c r="O378" s="15"/>
      <c r="P378" s="15"/>
      <c r="Q378" s="15"/>
      <c r="R378" s="15"/>
      <c r="S378" s="15"/>
      <c r="T378" s="15"/>
      <c r="U378" s="15"/>
      <c r="V378" s="15"/>
      <c r="W378" s="15"/>
      <c r="X378" s="15"/>
      <c r="Y378" s="15"/>
      <c r="Z378" s="15"/>
    </row>
    <row r="379" ht="13.5" customHeight="1">
      <c r="A379" s="15"/>
      <c r="B379" s="171"/>
      <c r="C379" s="171"/>
      <c r="D379" s="171"/>
      <c r="E379" s="171"/>
      <c r="F379" s="171"/>
      <c r="G379" s="171"/>
      <c r="H379" s="172"/>
      <c r="I379" s="172"/>
      <c r="J379" s="15"/>
      <c r="K379" s="15"/>
      <c r="L379" s="15"/>
      <c r="M379" s="15"/>
      <c r="N379" s="15"/>
      <c r="O379" s="15"/>
      <c r="P379" s="15"/>
      <c r="Q379" s="15"/>
      <c r="R379" s="15"/>
      <c r="S379" s="15"/>
      <c r="T379" s="15"/>
      <c r="U379" s="15"/>
      <c r="V379" s="15"/>
      <c r="W379" s="15"/>
      <c r="X379" s="15"/>
      <c r="Y379" s="15"/>
      <c r="Z379" s="15"/>
    </row>
    <row r="380" ht="13.5" customHeight="1">
      <c r="A380" s="15"/>
      <c r="B380" s="171"/>
      <c r="C380" s="171"/>
      <c r="D380" s="171"/>
      <c r="E380" s="171"/>
      <c r="F380" s="171"/>
      <c r="G380" s="171"/>
      <c r="H380" s="172"/>
      <c r="I380" s="172"/>
      <c r="J380" s="15"/>
      <c r="K380" s="15"/>
      <c r="L380" s="15"/>
      <c r="M380" s="15"/>
      <c r="N380" s="15"/>
      <c r="O380" s="15"/>
      <c r="P380" s="15"/>
      <c r="Q380" s="15"/>
      <c r="R380" s="15"/>
      <c r="S380" s="15"/>
      <c r="T380" s="15"/>
      <c r="U380" s="15"/>
      <c r="V380" s="15"/>
      <c r="W380" s="15"/>
      <c r="X380" s="15"/>
      <c r="Y380" s="15"/>
      <c r="Z380" s="15"/>
    </row>
    <row r="381" ht="13.5" customHeight="1">
      <c r="A381" s="15"/>
      <c r="B381" s="171"/>
      <c r="C381" s="171"/>
      <c r="D381" s="171"/>
      <c r="E381" s="171"/>
      <c r="F381" s="171"/>
      <c r="G381" s="171"/>
      <c r="H381" s="172"/>
      <c r="I381" s="172"/>
      <c r="J381" s="15"/>
      <c r="K381" s="15"/>
      <c r="L381" s="15"/>
      <c r="M381" s="15"/>
      <c r="N381" s="15"/>
      <c r="O381" s="15"/>
      <c r="P381" s="15"/>
      <c r="Q381" s="15"/>
      <c r="R381" s="15"/>
      <c r="S381" s="15"/>
      <c r="T381" s="15"/>
      <c r="U381" s="15"/>
      <c r="V381" s="15"/>
      <c r="W381" s="15"/>
      <c r="X381" s="15"/>
      <c r="Y381" s="15"/>
      <c r="Z381" s="15"/>
    </row>
    <row r="382" ht="13.5" customHeight="1">
      <c r="A382" s="15"/>
      <c r="B382" s="171"/>
      <c r="C382" s="171"/>
      <c r="D382" s="171"/>
      <c r="E382" s="171"/>
      <c r="F382" s="171"/>
      <c r="G382" s="171"/>
      <c r="H382" s="172"/>
      <c r="I382" s="172"/>
      <c r="J382" s="15"/>
      <c r="K382" s="15"/>
      <c r="L382" s="15"/>
      <c r="M382" s="15"/>
      <c r="N382" s="15"/>
      <c r="O382" s="15"/>
      <c r="P382" s="15"/>
      <c r="Q382" s="15"/>
      <c r="R382" s="15"/>
      <c r="S382" s="15"/>
      <c r="T382" s="15"/>
      <c r="U382" s="15"/>
      <c r="V382" s="15"/>
      <c r="W382" s="15"/>
      <c r="X382" s="15"/>
      <c r="Y382" s="15"/>
      <c r="Z382" s="15"/>
    </row>
    <row r="383" ht="13.5" customHeight="1">
      <c r="A383" s="15"/>
      <c r="B383" s="171"/>
      <c r="C383" s="171"/>
      <c r="D383" s="171"/>
      <c r="E383" s="171"/>
      <c r="F383" s="171"/>
      <c r="G383" s="171"/>
      <c r="H383" s="172"/>
      <c r="I383" s="172"/>
      <c r="J383" s="15"/>
      <c r="K383" s="15"/>
      <c r="L383" s="15"/>
      <c r="M383" s="15"/>
      <c r="N383" s="15"/>
      <c r="O383" s="15"/>
      <c r="P383" s="15"/>
      <c r="Q383" s="15"/>
      <c r="R383" s="15"/>
      <c r="S383" s="15"/>
      <c r="T383" s="15"/>
      <c r="U383" s="15"/>
      <c r="V383" s="15"/>
      <c r="W383" s="15"/>
      <c r="X383" s="15"/>
      <c r="Y383" s="15"/>
      <c r="Z383" s="15"/>
    </row>
    <row r="384" ht="13.5" customHeight="1">
      <c r="A384" s="15"/>
      <c r="B384" s="171"/>
      <c r="C384" s="171"/>
      <c r="D384" s="171"/>
      <c r="E384" s="171"/>
      <c r="F384" s="171"/>
      <c r="G384" s="171"/>
      <c r="H384" s="172"/>
      <c r="I384" s="172"/>
      <c r="J384" s="15"/>
      <c r="K384" s="15"/>
      <c r="L384" s="15"/>
      <c r="M384" s="15"/>
      <c r="N384" s="15"/>
      <c r="O384" s="15"/>
      <c r="P384" s="15"/>
      <c r="Q384" s="15"/>
      <c r="R384" s="15"/>
      <c r="S384" s="15"/>
      <c r="T384" s="15"/>
      <c r="U384" s="15"/>
      <c r="V384" s="15"/>
      <c r="W384" s="15"/>
      <c r="X384" s="15"/>
      <c r="Y384" s="15"/>
      <c r="Z384" s="15"/>
    </row>
    <row r="385" ht="13.5" customHeight="1">
      <c r="A385" s="15"/>
      <c r="B385" s="171"/>
      <c r="C385" s="171"/>
      <c r="D385" s="171"/>
      <c r="E385" s="171"/>
      <c r="F385" s="171"/>
      <c r="G385" s="171"/>
      <c r="H385" s="172"/>
      <c r="I385" s="172"/>
      <c r="J385" s="15"/>
      <c r="K385" s="15"/>
      <c r="L385" s="15"/>
      <c r="M385" s="15"/>
      <c r="N385" s="15"/>
      <c r="O385" s="15"/>
      <c r="P385" s="15"/>
      <c r="Q385" s="15"/>
      <c r="R385" s="15"/>
      <c r="S385" s="15"/>
      <c r="T385" s="15"/>
      <c r="U385" s="15"/>
      <c r="V385" s="15"/>
      <c r="W385" s="15"/>
      <c r="X385" s="15"/>
      <c r="Y385" s="15"/>
      <c r="Z385" s="15"/>
    </row>
    <row r="386" ht="13.5" customHeight="1">
      <c r="A386" s="15"/>
      <c r="B386" s="171"/>
      <c r="C386" s="171"/>
      <c r="D386" s="171"/>
      <c r="E386" s="171"/>
      <c r="F386" s="171"/>
      <c r="G386" s="171"/>
      <c r="H386" s="172"/>
      <c r="I386" s="172"/>
      <c r="J386" s="15"/>
      <c r="K386" s="15"/>
      <c r="L386" s="15"/>
      <c r="M386" s="15"/>
      <c r="N386" s="15"/>
      <c r="O386" s="15"/>
      <c r="P386" s="15"/>
      <c r="Q386" s="15"/>
      <c r="R386" s="15"/>
      <c r="S386" s="15"/>
      <c r="T386" s="15"/>
      <c r="U386" s="15"/>
      <c r="V386" s="15"/>
      <c r="W386" s="15"/>
      <c r="X386" s="15"/>
      <c r="Y386" s="15"/>
      <c r="Z386" s="15"/>
    </row>
    <row r="387" ht="13.5" customHeight="1">
      <c r="A387" s="15"/>
      <c r="B387" s="171"/>
      <c r="C387" s="171"/>
      <c r="D387" s="171"/>
      <c r="E387" s="171"/>
      <c r="F387" s="171"/>
      <c r="G387" s="171"/>
      <c r="H387" s="172"/>
      <c r="I387" s="172"/>
      <c r="J387" s="15"/>
      <c r="K387" s="15"/>
      <c r="L387" s="15"/>
      <c r="M387" s="15"/>
      <c r="N387" s="15"/>
      <c r="O387" s="15"/>
      <c r="P387" s="15"/>
      <c r="Q387" s="15"/>
      <c r="R387" s="15"/>
      <c r="S387" s="15"/>
      <c r="T387" s="15"/>
      <c r="U387" s="15"/>
      <c r="V387" s="15"/>
      <c r="W387" s="15"/>
      <c r="X387" s="15"/>
      <c r="Y387" s="15"/>
      <c r="Z387" s="15"/>
    </row>
    <row r="388" ht="13.5" customHeight="1">
      <c r="A388" s="15"/>
      <c r="B388" s="171"/>
      <c r="C388" s="171"/>
      <c r="D388" s="171"/>
      <c r="E388" s="171"/>
      <c r="F388" s="171"/>
      <c r="G388" s="171"/>
      <c r="H388" s="172"/>
      <c r="I388" s="172"/>
      <c r="J388" s="15"/>
      <c r="K388" s="15"/>
      <c r="L388" s="15"/>
      <c r="M388" s="15"/>
      <c r="N388" s="15"/>
      <c r="O388" s="15"/>
      <c r="P388" s="15"/>
      <c r="Q388" s="15"/>
      <c r="R388" s="15"/>
      <c r="S388" s="15"/>
      <c r="T388" s="15"/>
      <c r="U388" s="15"/>
      <c r="V388" s="15"/>
      <c r="W388" s="15"/>
      <c r="X388" s="15"/>
      <c r="Y388" s="15"/>
      <c r="Z388" s="15"/>
    </row>
    <row r="389" ht="13.5" customHeight="1">
      <c r="A389" s="15"/>
      <c r="B389" s="171"/>
      <c r="C389" s="171"/>
      <c r="D389" s="171"/>
      <c r="E389" s="171"/>
      <c r="F389" s="171"/>
      <c r="G389" s="171"/>
      <c r="H389" s="172"/>
      <c r="I389" s="172"/>
      <c r="J389" s="15"/>
      <c r="K389" s="15"/>
      <c r="L389" s="15"/>
      <c r="M389" s="15"/>
      <c r="N389" s="15"/>
      <c r="O389" s="15"/>
      <c r="P389" s="15"/>
      <c r="Q389" s="15"/>
      <c r="R389" s="15"/>
      <c r="S389" s="15"/>
      <c r="T389" s="15"/>
      <c r="U389" s="15"/>
      <c r="V389" s="15"/>
      <c r="W389" s="15"/>
      <c r="X389" s="15"/>
      <c r="Y389" s="15"/>
      <c r="Z389" s="15"/>
    </row>
    <row r="390" ht="13.5" customHeight="1">
      <c r="A390" s="15"/>
      <c r="B390" s="171"/>
      <c r="C390" s="171"/>
      <c r="D390" s="171"/>
      <c r="E390" s="171"/>
      <c r="F390" s="171"/>
      <c r="G390" s="171"/>
      <c r="H390" s="172"/>
      <c r="I390" s="172"/>
      <c r="J390" s="15"/>
      <c r="K390" s="15"/>
      <c r="L390" s="15"/>
      <c r="M390" s="15"/>
      <c r="N390" s="15"/>
      <c r="O390" s="15"/>
      <c r="P390" s="15"/>
      <c r="Q390" s="15"/>
      <c r="R390" s="15"/>
      <c r="S390" s="15"/>
      <c r="T390" s="15"/>
      <c r="U390" s="15"/>
      <c r="V390" s="15"/>
      <c r="W390" s="15"/>
      <c r="X390" s="15"/>
      <c r="Y390" s="15"/>
      <c r="Z390" s="15"/>
    </row>
    <row r="391" ht="13.5" customHeight="1">
      <c r="A391" s="15"/>
      <c r="B391" s="171"/>
      <c r="C391" s="171"/>
      <c r="D391" s="171"/>
      <c r="E391" s="171"/>
      <c r="F391" s="171"/>
      <c r="G391" s="171"/>
      <c r="H391" s="172"/>
      <c r="I391" s="172"/>
      <c r="J391" s="15"/>
      <c r="K391" s="15"/>
      <c r="L391" s="15"/>
      <c r="M391" s="15"/>
      <c r="N391" s="15"/>
      <c r="O391" s="15"/>
      <c r="P391" s="15"/>
      <c r="Q391" s="15"/>
      <c r="R391" s="15"/>
      <c r="S391" s="15"/>
      <c r="T391" s="15"/>
      <c r="U391" s="15"/>
      <c r="V391" s="15"/>
      <c r="W391" s="15"/>
      <c r="X391" s="15"/>
      <c r="Y391" s="15"/>
      <c r="Z391" s="15"/>
    </row>
    <row r="392" ht="13.5" customHeight="1">
      <c r="A392" s="15"/>
      <c r="B392" s="171"/>
      <c r="C392" s="171"/>
      <c r="D392" s="171"/>
      <c r="E392" s="171"/>
      <c r="F392" s="171"/>
      <c r="G392" s="171"/>
      <c r="H392" s="172"/>
      <c r="I392" s="172"/>
      <c r="J392" s="15"/>
      <c r="K392" s="15"/>
      <c r="L392" s="15"/>
      <c r="M392" s="15"/>
      <c r="N392" s="15"/>
      <c r="O392" s="15"/>
      <c r="P392" s="15"/>
      <c r="Q392" s="15"/>
      <c r="R392" s="15"/>
      <c r="S392" s="15"/>
      <c r="T392" s="15"/>
      <c r="U392" s="15"/>
      <c r="V392" s="15"/>
      <c r="W392" s="15"/>
      <c r="X392" s="15"/>
      <c r="Y392" s="15"/>
      <c r="Z392" s="15"/>
    </row>
    <row r="393" ht="13.5" customHeight="1">
      <c r="A393" s="15"/>
      <c r="B393" s="171"/>
      <c r="C393" s="171"/>
      <c r="D393" s="171"/>
      <c r="E393" s="171"/>
      <c r="F393" s="171"/>
      <c r="G393" s="171"/>
      <c r="H393" s="172"/>
      <c r="I393" s="172"/>
      <c r="J393" s="15"/>
      <c r="K393" s="15"/>
      <c r="L393" s="15"/>
      <c r="M393" s="15"/>
      <c r="N393" s="15"/>
      <c r="O393" s="15"/>
      <c r="P393" s="15"/>
      <c r="Q393" s="15"/>
      <c r="R393" s="15"/>
      <c r="S393" s="15"/>
      <c r="T393" s="15"/>
      <c r="U393" s="15"/>
      <c r="V393" s="15"/>
      <c r="W393" s="15"/>
      <c r="X393" s="15"/>
      <c r="Y393" s="15"/>
      <c r="Z393" s="15"/>
    </row>
    <row r="394" ht="13.5" customHeight="1">
      <c r="A394" s="15"/>
      <c r="B394" s="171"/>
      <c r="C394" s="171"/>
      <c r="D394" s="171"/>
      <c r="E394" s="171"/>
      <c r="F394" s="171"/>
      <c r="G394" s="171"/>
      <c r="H394" s="172"/>
      <c r="I394" s="172"/>
      <c r="J394" s="15"/>
      <c r="K394" s="15"/>
      <c r="L394" s="15"/>
      <c r="M394" s="15"/>
      <c r="N394" s="15"/>
      <c r="O394" s="15"/>
      <c r="P394" s="15"/>
      <c r="Q394" s="15"/>
      <c r="R394" s="15"/>
      <c r="S394" s="15"/>
      <c r="T394" s="15"/>
      <c r="U394" s="15"/>
      <c r="V394" s="15"/>
      <c r="W394" s="15"/>
      <c r="X394" s="15"/>
      <c r="Y394" s="15"/>
      <c r="Z394" s="15"/>
    </row>
    <row r="395" ht="13.5" customHeight="1">
      <c r="A395" s="15"/>
      <c r="B395" s="171"/>
      <c r="C395" s="171"/>
      <c r="D395" s="171"/>
      <c r="E395" s="171"/>
      <c r="F395" s="171"/>
      <c r="G395" s="171"/>
      <c r="H395" s="172"/>
      <c r="I395" s="172"/>
      <c r="J395" s="15"/>
      <c r="K395" s="15"/>
      <c r="L395" s="15"/>
      <c r="M395" s="15"/>
      <c r="N395" s="15"/>
      <c r="O395" s="15"/>
      <c r="P395" s="15"/>
      <c r="Q395" s="15"/>
      <c r="R395" s="15"/>
      <c r="S395" s="15"/>
      <c r="T395" s="15"/>
      <c r="U395" s="15"/>
      <c r="V395" s="15"/>
      <c r="W395" s="15"/>
      <c r="X395" s="15"/>
      <c r="Y395" s="15"/>
      <c r="Z395" s="15"/>
    </row>
    <row r="396" ht="13.5" customHeight="1">
      <c r="A396" s="15"/>
      <c r="B396" s="171"/>
      <c r="C396" s="171"/>
      <c r="D396" s="171"/>
      <c r="E396" s="171"/>
      <c r="F396" s="171"/>
      <c r="G396" s="171"/>
      <c r="H396" s="172"/>
      <c r="I396" s="172"/>
      <c r="J396" s="15"/>
      <c r="K396" s="15"/>
      <c r="L396" s="15"/>
      <c r="M396" s="15"/>
      <c r="N396" s="15"/>
      <c r="O396" s="15"/>
      <c r="P396" s="15"/>
      <c r="Q396" s="15"/>
      <c r="R396" s="15"/>
      <c r="S396" s="15"/>
      <c r="T396" s="15"/>
      <c r="U396" s="15"/>
      <c r="V396" s="15"/>
      <c r="W396" s="15"/>
      <c r="X396" s="15"/>
      <c r="Y396" s="15"/>
      <c r="Z396" s="15"/>
    </row>
    <row r="397" ht="13.5" customHeight="1">
      <c r="A397" s="15"/>
      <c r="B397" s="171"/>
      <c r="C397" s="171"/>
      <c r="D397" s="171"/>
      <c r="E397" s="171"/>
      <c r="F397" s="171"/>
      <c r="G397" s="171"/>
      <c r="H397" s="172"/>
      <c r="I397" s="172"/>
      <c r="J397" s="15"/>
      <c r="K397" s="15"/>
      <c r="L397" s="15"/>
      <c r="M397" s="15"/>
      <c r="N397" s="15"/>
      <c r="O397" s="15"/>
      <c r="P397" s="15"/>
      <c r="Q397" s="15"/>
      <c r="R397" s="15"/>
      <c r="S397" s="15"/>
      <c r="T397" s="15"/>
      <c r="U397" s="15"/>
      <c r="V397" s="15"/>
      <c r="W397" s="15"/>
      <c r="X397" s="15"/>
      <c r="Y397" s="15"/>
      <c r="Z397" s="15"/>
    </row>
    <row r="398" ht="13.5" customHeight="1">
      <c r="A398" s="15"/>
      <c r="B398" s="171"/>
      <c r="C398" s="171"/>
      <c r="D398" s="171"/>
      <c r="E398" s="171"/>
      <c r="F398" s="171"/>
      <c r="G398" s="171"/>
      <c r="H398" s="172"/>
      <c r="I398" s="172"/>
      <c r="J398" s="15"/>
      <c r="K398" s="15"/>
      <c r="L398" s="15"/>
      <c r="M398" s="15"/>
      <c r="N398" s="15"/>
      <c r="O398" s="15"/>
      <c r="P398" s="15"/>
      <c r="Q398" s="15"/>
      <c r="R398" s="15"/>
      <c r="S398" s="15"/>
      <c r="T398" s="15"/>
      <c r="U398" s="15"/>
      <c r="V398" s="15"/>
      <c r="W398" s="15"/>
      <c r="X398" s="15"/>
      <c r="Y398" s="15"/>
      <c r="Z398" s="15"/>
    </row>
    <row r="399" ht="13.5" customHeight="1">
      <c r="A399" s="15"/>
      <c r="B399" s="171"/>
      <c r="C399" s="171"/>
      <c r="D399" s="171"/>
      <c r="E399" s="171"/>
      <c r="F399" s="171"/>
      <c r="G399" s="171"/>
      <c r="H399" s="172"/>
      <c r="I399" s="172"/>
      <c r="J399" s="15"/>
      <c r="K399" s="15"/>
      <c r="L399" s="15"/>
      <c r="M399" s="15"/>
      <c r="N399" s="15"/>
      <c r="O399" s="15"/>
      <c r="P399" s="15"/>
      <c r="Q399" s="15"/>
      <c r="R399" s="15"/>
      <c r="S399" s="15"/>
      <c r="T399" s="15"/>
      <c r="U399" s="15"/>
      <c r="V399" s="15"/>
      <c r="W399" s="15"/>
      <c r="X399" s="15"/>
      <c r="Y399" s="15"/>
      <c r="Z399" s="15"/>
    </row>
    <row r="400" ht="13.5" customHeight="1">
      <c r="A400" s="15"/>
      <c r="B400" s="171"/>
      <c r="C400" s="171"/>
      <c r="D400" s="171"/>
      <c r="E400" s="171"/>
      <c r="F400" s="171"/>
      <c r="G400" s="171"/>
      <c r="H400" s="172"/>
      <c r="I400" s="172"/>
      <c r="J400" s="15"/>
      <c r="K400" s="15"/>
      <c r="L400" s="15"/>
      <c r="M400" s="15"/>
      <c r="N400" s="15"/>
      <c r="O400" s="15"/>
      <c r="P400" s="15"/>
      <c r="Q400" s="15"/>
      <c r="R400" s="15"/>
      <c r="S400" s="15"/>
      <c r="T400" s="15"/>
      <c r="U400" s="15"/>
      <c r="V400" s="15"/>
      <c r="W400" s="15"/>
      <c r="X400" s="15"/>
      <c r="Y400" s="15"/>
      <c r="Z400" s="15"/>
    </row>
    <row r="401" ht="13.5" customHeight="1">
      <c r="A401" s="15"/>
      <c r="B401" s="171"/>
      <c r="C401" s="171"/>
      <c r="D401" s="171"/>
      <c r="E401" s="171"/>
      <c r="F401" s="171"/>
      <c r="G401" s="171"/>
      <c r="H401" s="172"/>
      <c r="I401" s="172"/>
      <c r="J401" s="15"/>
      <c r="K401" s="15"/>
      <c r="L401" s="15"/>
      <c r="M401" s="15"/>
      <c r="N401" s="15"/>
      <c r="O401" s="15"/>
      <c r="P401" s="15"/>
      <c r="Q401" s="15"/>
      <c r="R401" s="15"/>
      <c r="S401" s="15"/>
      <c r="T401" s="15"/>
      <c r="U401" s="15"/>
      <c r="V401" s="15"/>
      <c r="W401" s="15"/>
      <c r="X401" s="15"/>
      <c r="Y401" s="15"/>
      <c r="Z401" s="15"/>
    </row>
    <row r="402" ht="13.5" customHeight="1">
      <c r="A402" s="15"/>
      <c r="B402" s="171"/>
      <c r="C402" s="171"/>
      <c r="D402" s="171"/>
      <c r="E402" s="171"/>
      <c r="F402" s="171"/>
      <c r="G402" s="171"/>
      <c r="H402" s="172"/>
      <c r="I402" s="172"/>
      <c r="J402" s="15"/>
      <c r="K402" s="15"/>
      <c r="L402" s="15"/>
      <c r="M402" s="15"/>
      <c r="N402" s="15"/>
      <c r="O402" s="15"/>
      <c r="P402" s="15"/>
      <c r="Q402" s="15"/>
      <c r="R402" s="15"/>
      <c r="S402" s="15"/>
      <c r="T402" s="15"/>
      <c r="U402" s="15"/>
      <c r="V402" s="15"/>
      <c r="W402" s="15"/>
      <c r="X402" s="15"/>
      <c r="Y402" s="15"/>
      <c r="Z402" s="15"/>
    </row>
    <row r="403" ht="13.5" customHeight="1">
      <c r="A403" s="15"/>
      <c r="B403" s="171"/>
      <c r="C403" s="171"/>
      <c r="D403" s="171"/>
      <c r="E403" s="171"/>
      <c r="F403" s="171"/>
      <c r="G403" s="171"/>
      <c r="H403" s="172"/>
      <c r="I403" s="172"/>
      <c r="J403" s="15"/>
      <c r="K403" s="15"/>
      <c r="L403" s="15"/>
      <c r="M403" s="15"/>
      <c r="N403" s="15"/>
      <c r="O403" s="15"/>
      <c r="P403" s="15"/>
      <c r="Q403" s="15"/>
      <c r="R403" s="15"/>
      <c r="S403" s="15"/>
      <c r="T403" s="15"/>
      <c r="U403" s="15"/>
      <c r="V403" s="15"/>
      <c r="W403" s="15"/>
      <c r="X403" s="15"/>
      <c r="Y403" s="15"/>
      <c r="Z403" s="15"/>
    </row>
    <row r="404" ht="13.5" customHeight="1">
      <c r="A404" s="15"/>
      <c r="B404" s="171"/>
      <c r="C404" s="171"/>
      <c r="D404" s="171"/>
      <c r="E404" s="171"/>
      <c r="F404" s="171"/>
      <c r="G404" s="171"/>
      <c r="H404" s="172"/>
      <c r="I404" s="172"/>
      <c r="J404" s="15"/>
      <c r="K404" s="15"/>
      <c r="L404" s="15"/>
      <c r="M404" s="15"/>
      <c r="N404" s="15"/>
      <c r="O404" s="15"/>
      <c r="P404" s="15"/>
      <c r="Q404" s="15"/>
      <c r="R404" s="15"/>
      <c r="S404" s="15"/>
      <c r="T404" s="15"/>
      <c r="U404" s="15"/>
      <c r="V404" s="15"/>
      <c r="W404" s="15"/>
      <c r="X404" s="15"/>
      <c r="Y404" s="15"/>
      <c r="Z404" s="15"/>
    </row>
    <row r="405" ht="13.5" customHeight="1">
      <c r="A405" s="15"/>
      <c r="B405" s="171"/>
      <c r="C405" s="171"/>
      <c r="D405" s="171"/>
      <c r="E405" s="171"/>
      <c r="F405" s="171"/>
      <c r="G405" s="171"/>
      <c r="H405" s="172"/>
      <c r="I405" s="172"/>
      <c r="J405" s="15"/>
      <c r="K405" s="15"/>
      <c r="L405" s="15"/>
      <c r="M405" s="15"/>
      <c r="N405" s="15"/>
      <c r="O405" s="15"/>
      <c r="P405" s="15"/>
      <c r="Q405" s="15"/>
      <c r="R405" s="15"/>
      <c r="S405" s="15"/>
      <c r="T405" s="15"/>
      <c r="U405" s="15"/>
      <c r="V405" s="15"/>
      <c r="W405" s="15"/>
      <c r="X405" s="15"/>
      <c r="Y405" s="15"/>
      <c r="Z405" s="15"/>
    </row>
    <row r="406" ht="13.5" customHeight="1">
      <c r="A406" s="15"/>
      <c r="B406" s="171"/>
      <c r="C406" s="171"/>
      <c r="D406" s="171"/>
      <c r="E406" s="171"/>
      <c r="F406" s="171"/>
      <c r="G406" s="171"/>
      <c r="H406" s="172"/>
      <c r="I406" s="172"/>
      <c r="J406" s="15"/>
      <c r="K406" s="15"/>
      <c r="L406" s="15"/>
      <c r="M406" s="15"/>
      <c r="N406" s="15"/>
      <c r="O406" s="15"/>
      <c r="P406" s="15"/>
      <c r="Q406" s="15"/>
      <c r="R406" s="15"/>
      <c r="S406" s="15"/>
      <c r="T406" s="15"/>
      <c r="U406" s="15"/>
      <c r="V406" s="15"/>
      <c r="W406" s="15"/>
      <c r="X406" s="15"/>
      <c r="Y406" s="15"/>
      <c r="Z406" s="15"/>
    </row>
    <row r="407" ht="13.5" customHeight="1">
      <c r="A407" s="15"/>
      <c r="B407" s="171"/>
      <c r="C407" s="171"/>
      <c r="D407" s="171"/>
      <c r="E407" s="171"/>
      <c r="F407" s="171"/>
      <c r="G407" s="171"/>
      <c r="H407" s="172"/>
      <c r="I407" s="172"/>
      <c r="J407" s="15"/>
      <c r="K407" s="15"/>
      <c r="L407" s="15"/>
      <c r="M407" s="15"/>
      <c r="N407" s="15"/>
      <c r="O407" s="15"/>
      <c r="P407" s="15"/>
      <c r="Q407" s="15"/>
      <c r="R407" s="15"/>
      <c r="S407" s="15"/>
      <c r="T407" s="15"/>
      <c r="U407" s="15"/>
      <c r="V407" s="15"/>
      <c r="W407" s="15"/>
      <c r="X407" s="15"/>
      <c r="Y407" s="15"/>
      <c r="Z407" s="15"/>
    </row>
    <row r="408" ht="13.5" customHeight="1">
      <c r="A408" s="15"/>
      <c r="B408" s="171"/>
      <c r="C408" s="171"/>
      <c r="D408" s="171"/>
      <c r="E408" s="171"/>
      <c r="F408" s="171"/>
      <c r="G408" s="171"/>
      <c r="H408" s="172"/>
      <c r="I408" s="172"/>
      <c r="J408" s="15"/>
      <c r="K408" s="15"/>
      <c r="L408" s="15"/>
      <c r="M408" s="15"/>
      <c r="N408" s="15"/>
      <c r="O408" s="15"/>
      <c r="P408" s="15"/>
      <c r="Q408" s="15"/>
      <c r="R408" s="15"/>
      <c r="S408" s="15"/>
      <c r="T408" s="15"/>
      <c r="U408" s="15"/>
      <c r="V408" s="15"/>
      <c r="W408" s="15"/>
      <c r="X408" s="15"/>
      <c r="Y408" s="15"/>
      <c r="Z408" s="15"/>
    </row>
    <row r="409" ht="13.5" customHeight="1">
      <c r="A409" s="15"/>
      <c r="B409" s="171"/>
      <c r="C409" s="171"/>
      <c r="D409" s="171"/>
      <c r="E409" s="171"/>
      <c r="F409" s="171"/>
      <c r="G409" s="171"/>
      <c r="H409" s="172"/>
      <c r="I409" s="172"/>
      <c r="J409" s="15"/>
      <c r="K409" s="15"/>
      <c r="L409" s="15"/>
      <c r="M409" s="15"/>
      <c r="N409" s="15"/>
      <c r="O409" s="15"/>
      <c r="P409" s="15"/>
      <c r="Q409" s="15"/>
      <c r="R409" s="15"/>
      <c r="S409" s="15"/>
      <c r="T409" s="15"/>
      <c r="U409" s="15"/>
      <c r="V409" s="15"/>
      <c r="W409" s="15"/>
      <c r="X409" s="15"/>
      <c r="Y409" s="15"/>
      <c r="Z409" s="15"/>
    </row>
    <row r="410" ht="13.5" customHeight="1">
      <c r="A410" s="15"/>
      <c r="B410" s="171"/>
      <c r="C410" s="171"/>
      <c r="D410" s="171"/>
      <c r="E410" s="171"/>
      <c r="F410" s="171"/>
      <c r="G410" s="171"/>
      <c r="H410" s="172"/>
      <c r="I410" s="172"/>
      <c r="J410" s="15"/>
      <c r="K410" s="15"/>
      <c r="L410" s="15"/>
      <c r="M410" s="15"/>
      <c r="N410" s="15"/>
      <c r="O410" s="15"/>
      <c r="P410" s="15"/>
      <c r="Q410" s="15"/>
      <c r="R410" s="15"/>
      <c r="S410" s="15"/>
      <c r="T410" s="15"/>
      <c r="U410" s="15"/>
      <c r="V410" s="15"/>
      <c r="W410" s="15"/>
      <c r="X410" s="15"/>
      <c r="Y410" s="15"/>
      <c r="Z410" s="15"/>
    </row>
    <row r="411" ht="13.5" customHeight="1">
      <c r="A411" s="15"/>
      <c r="B411" s="171"/>
      <c r="C411" s="171"/>
      <c r="D411" s="171"/>
      <c r="E411" s="171"/>
      <c r="F411" s="171"/>
      <c r="G411" s="171"/>
      <c r="H411" s="172"/>
      <c r="I411" s="172"/>
      <c r="J411" s="15"/>
      <c r="K411" s="15"/>
      <c r="L411" s="15"/>
      <c r="M411" s="15"/>
      <c r="N411" s="15"/>
      <c r="O411" s="15"/>
      <c r="P411" s="15"/>
      <c r="Q411" s="15"/>
      <c r="R411" s="15"/>
      <c r="S411" s="15"/>
      <c r="T411" s="15"/>
      <c r="U411" s="15"/>
      <c r="V411" s="15"/>
      <c r="W411" s="15"/>
      <c r="X411" s="15"/>
      <c r="Y411" s="15"/>
      <c r="Z411" s="15"/>
    </row>
    <row r="412" ht="13.5" customHeight="1">
      <c r="A412" s="15"/>
      <c r="B412" s="171"/>
      <c r="C412" s="171"/>
      <c r="D412" s="171"/>
      <c r="E412" s="171"/>
      <c r="F412" s="171"/>
      <c r="G412" s="171"/>
      <c r="H412" s="172"/>
      <c r="I412" s="172"/>
      <c r="J412" s="15"/>
      <c r="K412" s="15"/>
      <c r="L412" s="15"/>
      <c r="M412" s="15"/>
      <c r="N412" s="15"/>
      <c r="O412" s="15"/>
      <c r="P412" s="15"/>
      <c r="Q412" s="15"/>
      <c r="R412" s="15"/>
      <c r="S412" s="15"/>
      <c r="T412" s="15"/>
      <c r="U412" s="15"/>
      <c r="V412" s="15"/>
      <c r="W412" s="15"/>
      <c r="X412" s="15"/>
      <c r="Y412" s="15"/>
      <c r="Z412" s="15"/>
    </row>
    <row r="413" ht="13.5" customHeight="1">
      <c r="A413" s="15"/>
      <c r="B413" s="171"/>
      <c r="C413" s="171"/>
      <c r="D413" s="171"/>
      <c r="E413" s="171"/>
      <c r="F413" s="171"/>
      <c r="G413" s="171"/>
      <c r="H413" s="172"/>
      <c r="I413" s="172"/>
      <c r="J413" s="15"/>
      <c r="K413" s="15"/>
      <c r="L413" s="15"/>
      <c r="M413" s="15"/>
      <c r="N413" s="15"/>
      <c r="O413" s="15"/>
      <c r="P413" s="15"/>
      <c r="Q413" s="15"/>
      <c r="R413" s="15"/>
      <c r="S413" s="15"/>
      <c r="T413" s="15"/>
      <c r="U413" s="15"/>
      <c r="V413" s="15"/>
      <c r="W413" s="15"/>
      <c r="X413" s="15"/>
      <c r="Y413" s="15"/>
      <c r="Z413" s="15"/>
    </row>
    <row r="414" ht="13.5" customHeight="1">
      <c r="A414" s="15"/>
      <c r="B414" s="171"/>
      <c r="C414" s="171"/>
      <c r="D414" s="171"/>
      <c r="E414" s="171"/>
      <c r="F414" s="171"/>
      <c r="G414" s="171"/>
      <c r="H414" s="172"/>
      <c r="I414" s="172"/>
      <c r="J414" s="15"/>
      <c r="K414" s="15"/>
      <c r="L414" s="15"/>
      <c r="M414" s="15"/>
      <c r="N414" s="15"/>
      <c r="O414" s="15"/>
      <c r="P414" s="15"/>
      <c r="Q414" s="15"/>
      <c r="R414" s="15"/>
      <c r="S414" s="15"/>
      <c r="T414" s="15"/>
      <c r="U414" s="15"/>
      <c r="V414" s="15"/>
      <c r="W414" s="15"/>
      <c r="X414" s="15"/>
      <c r="Y414" s="15"/>
      <c r="Z414" s="15"/>
    </row>
    <row r="415" ht="13.5" customHeight="1">
      <c r="A415" s="15"/>
      <c r="B415" s="171"/>
      <c r="C415" s="171"/>
      <c r="D415" s="171"/>
      <c r="E415" s="171"/>
      <c r="F415" s="171"/>
      <c r="G415" s="171"/>
      <c r="H415" s="172"/>
      <c r="I415" s="172"/>
      <c r="J415" s="15"/>
      <c r="K415" s="15"/>
      <c r="L415" s="15"/>
      <c r="M415" s="15"/>
      <c r="N415" s="15"/>
      <c r="O415" s="15"/>
      <c r="P415" s="15"/>
      <c r="Q415" s="15"/>
      <c r="R415" s="15"/>
      <c r="S415" s="15"/>
      <c r="T415" s="15"/>
      <c r="U415" s="15"/>
      <c r="V415" s="15"/>
      <c r="W415" s="15"/>
      <c r="X415" s="15"/>
      <c r="Y415" s="15"/>
      <c r="Z415" s="15"/>
    </row>
    <row r="416" ht="13.5" customHeight="1">
      <c r="A416" s="15"/>
      <c r="B416" s="171"/>
      <c r="C416" s="171"/>
      <c r="D416" s="171"/>
      <c r="E416" s="171"/>
      <c r="F416" s="171"/>
      <c r="G416" s="171"/>
      <c r="H416" s="172"/>
      <c r="I416" s="172"/>
      <c r="J416" s="15"/>
      <c r="K416" s="15"/>
      <c r="L416" s="15"/>
      <c r="M416" s="15"/>
      <c r="N416" s="15"/>
      <c r="O416" s="15"/>
      <c r="P416" s="15"/>
      <c r="Q416" s="15"/>
      <c r="R416" s="15"/>
      <c r="S416" s="15"/>
      <c r="T416" s="15"/>
      <c r="U416" s="15"/>
      <c r="V416" s="15"/>
      <c r="W416" s="15"/>
      <c r="X416" s="15"/>
      <c r="Y416" s="15"/>
      <c r="Z416" s="15"/>
    </row>
    <row r="417" ht="13.5" customHeight="1">
      <c r="A417" s="15"/>
      <c r="B417" s="171"/>
      <c r="C417" s="171"/>
      <c r="D417" s="171"/>
      <c r="E417" s="171"/>
      <c r="F417" s="171"/>
      <c r="G417" s="171"/>
      <c r="H417" s="172"/>
      <c r="I417" s="172"/>
      <c r="J417" s="15"/>
      <c r="K417" s="15"/>
      <c r="L417" s="15"/>
      <c r="M417" s="15"/>
      <c r="N417" s="15"/>
      <c r="O417" s="15"/>
      <c r="P417" s="15"/>
      <c r="Q417" s="15"/>
      <c r="R417" s="15"/>
      <c r="S417" s="15"/>
      <c r="T417" s="15"/>
      <c r="U417" s="15"/>
      <c r="V417" s="15"/>
      <c r="W417" s="15"/>
      <c r="X417" s="15"/>
      <c r="Y417" s="15"/>
      <c r="Z417" s="15"/>
    </row>
    <row r="418" ht="13.5" customHeight="1">
      <c r="A418" s="15"/>
      <c r="B418" s="171"/>
      <c r="C418" s="171"/>
      <c r="D418" s="171"/>
      <c r="E418" s="171"/>
      <c r="F418" s="171"/>
      <c r="G418" s="171"/>
      <c r="H418" s="172"/>
      <c r="I418" s="172"/>
      <c r="J418" s="15"/>
      <c r="K418" s="15"/>
      <c r="L418" s="15"/>
      <c r="M418" s="15"/>
      <c r="N418" s="15"/>
      <c r="O418" s="15"/>
      <c r="P418" s="15"/>
      <c r="Q418" s="15"/>
      <c r="R418" s="15"/>
      <c r="S418" s="15"/>
      <c r="T418" s="15"/>
      <c r="U418" s="15"/>
      <c r="V418" s="15"/>
      <c r="W418" s="15"/>
      <c r="X418" s="15"/>
      <c r="Y418" s="15"/>
      <c r="Z418" s="15"/>
    </row>
    <row r="419" ht="13.5" customHeight="1">
      <c r="A419" s="15"/>
      <c r="B419" s="171"/>
      <c r="C419" s="171"/>
      <c r="D419" s="171"/>
      <c r="E419" s="171"/>
      <c r="F419" s="171"/>
      <c r="G419" s="171"/>
      <c r="H419" s="172"/>
      <c r="I419" s="172"/>
      <c r="J419" s="15"/>
      <c r="K419" s="15"/>
      <c r="L419" s="15"/>
      <c r="M419" s="15"/>
      <c r="N419" s="15"/>
      <c r="O419" s="15"/>
      <c r="P419" s="15"/>
      <c r="Q419" s="15"/>
      <c r="R419" s="15"/>
      <c r="S419" s="15"/>
      <c r="T419" s="15"/>
      <c r="U419" s="15"/>
      <c r="V419" s="15"/>
      <c r="W419" s="15"/>
      <c r="X419" s="15"/>
      <c r="Y419" s="15"/>
      <c r="Z419" s="15"/>
    </row>
    <row r="420" ht="13.5" customHeight="1">
      <c r="A420" s="15"/>
      <c r="B420" s="171"/>
      <c r="C420" s="171"/>
      <c r="D420" s="171"/>
      <c r="E420" s="171"/>
      <c r="F420" s="171"/>
      <c r="G420" s="171"/>
      <c r="H420" s="172"/>
      <c r="I420" s="172"/>
      <c r="J420" s="15"/>
      <c r="K420" s="15"/>
      <c r="L420" s="15"/>
      <c r="M420" s="15"/>
      <c r="N420" s="15"/>
      <c r="O420" s="15"/>
      <c r="P420" s="15"/>
      <c r="Q420" s="15"/>
      <c r="R420" s="15"/>
      <c r="S420" s="15"/>
      <c r="T420" s="15"/>
      <c r="U420" s="15"/>
      <c r="V420" s="15"/>
      <c r="W420" s="15"/>
      <c r="X420" s="15"/>
      <c r="Y420" s="15"/>
      <c r="Z420" s="15"/>
    </row>
    <row r="421" ht="13.5" customHeight="1">
      <c r="A421" s="15"/>
      <c r="B421" s="171"/>
      <c r="C421" s="171"/>
      <c r="D421" s="171"/>
      <c r="E421" s="171"/>
      <c r="F421" s="171"/>
      <c r="G421" s="171"/>
      <c r="H421" s="172"/>
      <c r="I421" s="172"/>
      <c r="J421" s="15"/>
      <c r="K421" s="15"/>
      <c r="L421" s="15"/>
      <c r="M421" s="15"/>
      <c r="N421" s="15"/>
      <c r="O421" s="15"/>
      <c r="P421" s="15"/>
      <c r="Q421" s="15"/>
      <c r="R421" s="15"/>
      <c r="S421" s="15"/>
      <c r="T421" s="15"/>
      <c r="U421" s="15"/>
      <c r="V421" s="15"/>
      <c r="W421" s="15"/>
      <c r="X421" s="15"/>
      <c r="Y421" s="15"/>
      <c r="Z421" s="15"/>
    </row>
    <row r="422" ht="13.5" customHeight="1">
      <c r="A422" s="15"/>
      <c r="B422" s="171"/>
      <c r="C422" s="171"/>
      <c r="D422" s="171"/>
      <c r="E422" s="171"/>
      <c r="F422" s="171"/>
      <c r="G422" s="171"/>
      <c r="H422" s="172"/>
      <c r="I422" s="172"/>
      <c r="J422" s="15"/>
      <c r="K422" s="15"/>
      <c r="L422" s="15"/>
      <c r="M422" s="15"/>
      <c r="N422" s="15"/>
      <c r="O422" s="15"/>
      <c r="P422" s="15"/>
      <c r="Q422" s="15"/>
      <c r="R422" s="15"/>
      <c r="S422" s="15"/>
      <c r="T422" s="15"/>
      <c r="U422" s="15"/>
      <c r="V422" s="15"/>
      <c r="W422" s="15"/>
      <c r="X422" s="15"/>
      <c r="Y422" s="15"/>
      <c r="Z422" s="15"/>
    </row>
    <row r="423" ht="13.5" customHeight="1">
      <c r="A423" s="15"/>
      <c r="B423" s="171"/>
      <c r="C423" s="171"/>
      <c r="D423" s="171"/>
      <c r="E423" s="171"/>
      <c r="F423" s="171"/>
      <c r="G423" s="171"/>
      <c r="H423" s="172"/>
      <c r="I423" s="172"/>
      <c r="J423" s="15"/>
      <c r="K423" s="15"/>
      <c r="L423" s="15"/>
      <c r="M423" s="15"/>
      <c r="N423" s="15"/>
      <c r="O423" s="15"/>
      <c r="P423" s="15"/>
      <c r="Q423" s="15"/>
      <c r="R423" s="15"/>
      <c r="S423" s="15"/>
      <c r="T423" s="15"/>
      <c r="U423" s="15"/>
      <c r="V423" s="15"/>
      <c r="W423" s="15"/>
      <c r="X423" s="15"/>
      <c r="Y423" s="15"/>
      <c r="Z423" s="15"/>
    </row>
    <row r="424" ht="13.5" customHeight="1">
      <c r="A424" s="15"/>
      <c r="B424" s="171"/>
      <c r="C424" s="171"/>
      <c r="D424" s="171"/>
      <c r="E424" s="171"/>
      <c r="F424" s="171"/>
      <c r="G424" s="171"/>
      <c r="H424" s="172"/>
      <c r="I424" s="172"/>
      <c r="J424" s="15"/>
      <c r="K424" s="15"/>
      <c r="L424" s="15"/>
      <c r="M424" s="15"/>
      <c r="N424" s="15"/>
      <c r="O424" s="15"/>
      <c r="P424" s="15"/>
      <c r="Q424" s="15"/>
      <c r="R424" s="15"/>
      <c r="S424" s="15"/>
      <c r="T424" s="15"/>
      <c r="U424" s="15"/>
      <c r="V424" s="15"/>
      <c r="W424" s="15"/>
      <c r="X424" s="15"/>
      <c r="Y424" s="15"/>
      <c r="Z424" s="15"/>
    </row>
    <row r="425" ht="13.5" customHeight="1">
      <c r="A425" s="15"/>
      <c r="B425" s="171"/>
      <c r="C425" s="171"/>
      <c r="D425" s="171"/>
      <c r="E425" s="171"/>
      <c r="F425" s="171"/>
      <c r="G425" s="171"/>
      <c r="H425" s="172"/>
      <c r="I425" s="172"/>
      <c r="J425" s="15"/>
      <c r="K425" s="15"/>
      <c r="L425" s="15"/>
      <c r="M425" s="15"/>
      <c r="N425" s="15"/>
      <c r="O425" s="15"/>
      <c r="P425" s="15"/>
      <c r="Q425" s="15"/>
      <c r="R425" s="15"/>
      <c r="S425" s="15"/>
      <c r="T425" s="15"/>
      <c r="U425" s="15"/>
      <c r="V425" s="15"/>
      <c r="W425" s="15"/>
      <c r="X425" s="15"/>
      <c r="Y425" s="15"/>
      <c r="Z425" s="15"/>
    </row>
    <row r="426" ht="13.5" customHeight="1">
      <c r="A426" s="15"/>
      <c r="B426" s="171"/>
      <c r="C426" s="171"/>
      <c r="D426" s="171"/>
      <c r="E426" s="171"/>
      <c r="F426" s="171"/>
      <c r="G426" s="171"/>
      <c r="H426" s="172"/>
      <c r="I426" s="172"/>
      <c r="J426" s="15"/>
      <c r="K426" s="15"/>
      <c r="L426" s="15"/>
      <c r="M426" s="15"/>
      <c r="N426" s="15"/>
      <c r="O426" s="15"/>
      <c r="P426" s="15"/>
      <c r="Q426" s="15"/>
      <c r="R426" s="15"/>
      <c r="S426" s="15"/>
      <c r="T426" s="15"/>
      <c r="U426" s="15"/>
      <c r="V426" s="15"/>
      <c r="W426" s="15"/>
      <c r="X426" s="15"/>
      <c r="Y426" s="15"/>
      <c r="Z426" s="15"/>
    </row>
    <row r="427" ht="13.5" customHeight="1">
      <c r="A427" s="15"/>
      <c r="B427" s="171"/>
      <c r="C427" s="171"/>
      <c r="D427" s="171"/>
      <c r="E427" s="171"/>
      <c r="F427" s="171"/>
      <c r="G427" s="171"/>
      <c r="H427" s="172"/>
      <c r="I427" s="172"/>
      <c r="J427" s="15"/>
      <c r="K427" s="15"/>
      <c r="L427" s="15"/>
      <c r="M427" s="15"/>
      <c r="N427" s="15"/>
      <c r="O427" s="15"/>
      <c r="P427" s="15"/>
      <c r="Q427" s="15"/>
      <c r="R427" s="15"/>
      <c r="S427" s="15"/>
      <c r="T427" s="15"/>
      <c r="U427" s="15"/>
      <c r="V427" s="15"/>
      <c r="W427" s="15"/>
      <c r="X427" s="15"/>
      <c r="Y427" s="15"/>
      <c r="Z427" s="15"/>
    </row>
    <row r="428" ht="13.5" customHeight="1">
      <c r="A428" s="15"/>
      <c r="B428" s="171"/>
      <c r="C428" s="171"/>
      <c r="D428" s="171"/>
      <c r="E428" s="171"/>
      <c r="F428" s="171"/>
      <c r="G428" s="171"/>
      <c r="H428" s="172"/>
      <c r="I428" s="172"/>
      <c r="J428" s="15"/>
      <c r="K428" s="15"/>
      <c r="L428" s="15"/>
      <c r="M428" s="15"/>
      <c r="N428" s="15"/>
      <c r="O428" s="15"/>
      <c r="P428" s="15"/>
      <c r="Q428" s="15"/>
      <c r="R428" s="15"/>
      <c r="S428" s="15"/>
      <c r="T428" s="15"/>
      <c r="U428" s="15"/>
      <c r="V428" s="15"/>
      <c r="W428" s="15"/>
      <c r="X428" s="15"/>
      <c r="Y428" s="15"/>
      <c r="Z428" s="15"/>
    </row>
    <row r="429" ht="13.5" customHeight="1">
      <c r="A429" s="15"/>
      <c r="B429" s="171"/>
      <c r="C429" s="171"/>
      <c r="D429" s="171"/>
      <c r="E429" s="171"/>
      <c r="F429" s="171"/>
      <c r="G429" s="171"/>
      <c r="H429" s="172"/>
      <c r="I429" s="172"/>
      <c r="J429" s="15"/>
      <c r="K429" s="15"/>
      <c r="L429" s="15"/>
      <c r="M429" s="15"/>
      <c r="N429" s="15"/>
      <c r="O429" s="15"/>
      <c r="P429" s="15"/>
      <c r="Q429" s="15"/>
      <c r="R429" s="15"/>
      <c r="S429" s="15"/>
      <c r="T429" s="15"/>
      <c r="U429" s="15"/>
      <c r="V429" s="15"/>
      <c r="W429" s="15"/>
      <c r="X429" s="15"/>
      <c r="Y429" s="15"/>
      <c r="Z429" s="15"/>
    </row>
    <row r="430" ht="13.5" customHeight="1">
      <c r="A430" s="15"/>
      <c r="B430" s="171"/>
      <c r="C430" s="171"/>
      <c r="D430" s="171"/>
      <c r="E430" s="171"/>
      <c r="F430" s="171"/>
      <c r="G430" s="171"/>
      <c r="H430" s="172"/>
      <c r="I430" s="172"/>
      <c r="J430" s="15"/>
      <c r="K430" s="15"/>
      <c r="L430" s="15"/>
      <c r="M430" s="15"/>
      <c r="N430" s="15"/>
      <c r="O430" s="15"/>
      <c r="P430" s="15"/>
      <c r="Q430" s="15"/>
      <c r="R430" s="15"/>
      <c r="S430" s="15"/>
      <c r="T430" s="15"/>
      <c r="U430" s="15"/>
      <c r="V430" s="15"/>
      <c r="W430" s="15"/>
      <c r="X430" s="15"/>
      <c r="Y430" s="15"/>
      <c r="Z430" s="15"/>
    </row>
    <row r="431" ht="13.5" customHeight="1">
      <c r="A431" s="15"/>
      <c r="B431" s="171"/>
      <c r="C431" s="171"/>
      <c r="D431" s="171"/>
      <c r="E431" s="171"/>
      <c r="F431" s="171"/>
      <c r="G431" s="171"/>
      <c r="H431" s="172"/>
      <c r="I431" s="172"/>
      <c r="J431" s="15"/>
      <c r="K431" s="15"/>
      <c r="L431" s="15"/>
      <c r="M431" s="15"/>
      <c r="N431" s="15"/>
      <c r="O431" s="15"/>
      <c r="P431" s="15"/>
      <c r="Q431" s="15"/>
      <c r="R431" s="15"/>
      <c r="S431" s="15"/>
      <c r="T431" s="15"/>
      <c r="U431" s="15"/>
      <c r="V431" s="15"/>
      <c r="W431" s="15"/>
      <c r="X431" s="15"/>
      <c r="Y431" s="15"/>
      <c r="Z431" s="15"/>
    </row>
    <row r="432" ht="13.5" customHeight="1">
      <c r="A432" s="15"/>
      <c r="B432" s="171"/>
      <c r="C432" s="171"/>
      <c r="D432" s="171"/>
      <c r="E432" s="171"/>
      <c r="F432" s="171"/>
      <c r="G432" s="171"/>
      <c r="H432" s="172"/>
      <c r="I432" s="172"/>
      <c r="J432" s="15"/>
      <c r="K432" s="15"/>
      <c r="L432" s="15"/>
      <c r="M432" s="15"/>
      <c r="N432" s="15"/>
      <c r="O432" s="15"/>
      <c r="P432" s="15"/>
      <c r="Q432" s="15"/>
      <c r="R432" s="15"/>
      <c r="S432" s="15"/>
      <c r="T432" s="15"/>
      <c r="U432" s="15"/>
      <c r="V432" s="15"/>
      <c r="W432" s="15"/>
      <c r="X432" s="15"/>
      <c r="Y432" s="15"/>
      <c r="Z432" s="15"/>
    </row>
    <row r="433" ht="13.5" customHeight="1">
      <c r="A433" s="15"/>
      <c r="B433" s="171"/>
      <c r="C433" s="171"/>
      <c r="D433" s="171"/>
      <c r="E433" s="171"/>
      <c r="F433" s="171"/>
      <c r="G433" s="171"/>
      <c r="H433" s="172"/>
      <c r="I433" s="172"/>
      <c r="J433" s="15"/>
      <c r="K433" s="15"/>
      <c r="L433" s="15"/>
      <c r="M433" s="15"/>
      <c r="N433" s="15"/>
      <c r="O433" s="15"/>
      <c r="P433" s="15"/>
      <c r="Q433" s="15"/>
      <c r="R433" s="15"/>
      <c r="S433" s="15"/>
      <c r="T433" s="15"/>
      <c r="U433" s="15"/>
      <c r="V433" s="15"/>
      <c r="W433" s="15"/>
      <c r="X433" s="15"/>
      <c r="Y433" s="15"/>
      <c r="Z433" s="15"/>
    </row>
    <row r="434" ht="13.5" customHeight="1">
      <c r="A434" s="15"/>
      <c r="B434" s="171"/>
      <c r="C434" s="171"/>
      <c r="D434" s="171"/>
      <c r="E434" s="171"/>
      <c r="F434" s="171"/>
      <c r="G434" s="171"/>
      <c r="H434" s="172"/>
      <c r="I434" s="172"/>
      <c r="J434" s="15"/>
      <c r="K434" s="15"/>
      <c r="L434" s="15"/>
      <c r="M434" s="15"/>
      <c r="N434" s="15"/>
      <c r="O434" s="15"/>
      <c r="P434" s="15"/>
      <c r="Q434" s="15"/>
      <c r="R434" s="15"/>
      <c r="S434" s="15"/>
      <c r="T434" s="15"/>
      <c r="U434" s="15"/>
      <c r="V434" s="15"/>
      <c r="W434" s="15"/>
      <c r="X434" s="15"/>
      <c r="Y434" s="15"/>
      <c r="Z434" s="15"/>
    </row>
    <row r="435" ht="13.5" customHeight="1">
      <c r="A435" s="15"/>
      <c r="B435" s="171"/>
      <c r="C435" s="171"/>
      <c r="D435" s="171"/>
      <c r="E435" s="171"/>
      <c r="F435" s="171"/>
      <c r="G435" s="171"/>
      <c r="H435" s="172"/>
      <c r="I435" s="172"/>
      <c r="J435" s="15"/>
      <c r="K435" s="15"/>
      <c r="L435" s="15"/>
      <c r="M435" s="15"/>
      <c r="N435" s="15"/>
      <c r="O435" s="15"/>
      <c r="P435" s="15"/>
      <c r="Q435" s="15"/>
      <c r="R435" s="15"/>
      <c r="S435" s="15"/>
      <c r="T435" s="15"/>
      <c r="U435" s="15"/>
      <c r="V435" s="15"/>
      <c r="W435" s="15"/>
      <c r="X435" s="15"/>
      <c r="Y435" s="15"/>
      <c r="Z435" s="15"/>
    </row>
    <row r="436" ht="13.5" customHeight="1">
      <c r="A436" s="15"/>
      <c r="B436" s="171"/>
      <c r="C436" s="171"/>
      <c r="D436" s="171"/>
      <c r="E436" s="171"/>
      <c r="F436" s="171"/>
      <c r="G436" s="171"/>
      <c r="H436" s="172"/>
      <c r="I436" s="172"/>
      <c r="J436" s="15"/>
      <c r="K436" s="15"/>
      <c r="L436" s="15"/>
      <c r="M436" s="15"/>
      <c r="N436" s="15"/>
      <c r="O436" s="15"/>
      <c r="P436" s="15"/>
      <c r="Q436" s="15"/>
      <c r="R436" s="15"/>
      <c r="S436" s="15"/>
      <c r="T436" s="15"/>
      <c r="U436" s="15"/>
      <c r="V436" s="15"/>
      <c r="W436" s="15"/>
      <c r="X436" s="15"/>
      <c r="Y436" s="15"/>
      <c r="Z436" s="15"/>
    </row>
    <row r="437" ht="13.5" customHeight="1">
      <c r="A437" s="15"/>
      <c r="B437" s="171"/>
      <c r="C437" s="171"/>
      <c r="D437" s="171"/>
      <c r="E437" s="171"/>
      <c r="F437" s="171"/>
      <c r="G437" s="171"/>
      <c r="H437" s="172"/>
      <c r="I437" s="172"/>
      <c r="J437" s="15"/>
      <c r="K437" s="15"/>
      <c r="L437" s="15"/>
      <c r="M437" s="15"/>
      <c r="N437" s="15"/>
      <c r="O437" s="15"/>
      <c r="P437" s="15"/>
      <c r="Q437" s="15"/>
      <c r="R437" s="15"/>
      <c r="S437" s="15"/>
      <c r="T437" s="15"/>
      <c r="U437" s="15"/>
      <c r="V437" s="15"/>
      <c r="W437" s="15"/>
      <c r="X437" s="15"/>
      <c r="Y437" s="15"/>
      <c r="Z437" s="15"/>
    </row>
    <row r="438" ht="13.5" customHeight="1">
      <c r="A438" s="15"/>
      <c r="B438" s="171"/>
      <c r="C438" s="171"/>
      <c r="D438" s="171"/>
      <c r="E438" s="171"/>
      <c r="F438" s="171"/>
      <c r="G438" s="171"/>
      <c r="H438" s="172"/>
      <c r="I438" s="172"/>
      <c r="J438" s="15"/>
      <c r="K438" s="15"/>
      <c r="L438" s="15"/>
      <c r="M438" s="15"/>
      <c r="N438" s="15"/>
      <c r="O438" s="15"/>
      <c r="P438" s="15"/>
      <c r="Q438" s="15"/>
      <c r="R438" s="15"/>
      <c r="S438" s="15"/>
      <c r="T438" s="15"/>
      <c r="U438" s="15"/>
      <c r="V438" s="15"/>
      <c r="W438" s="15"/>
      <c r="X438" s="15"/>
      <c r="Y438" s="15"/>
      <c r="Z438" s="15"/>
    </row>
    <row r="439" ht="13.5" customHeight="1">
      <c r="A439" s="15"/>
      <c r="B439" s="171"/>
      <c r="C439" s="171"/>
      <c r="D439" s="171"/>
      <c r="E439" s="171"/>
      <c r="F439" s="171"/>
      <c r="G439" s="171"/>
      <c r="H439" s="172"/>
      <c r="I439" s="172"/>
      <c r="J439" s="15"/>
      <c r="K439" s="15"/>
      <c r="L439" s="15"/>
      <c r="M439" s="15"/>
      <c r="N439" s="15"/>
      <c r="O439" s="15"/>
      <c r="P439" s="15"/>
      <c r="Q439" s="15"/>
      <c r="R439" s="15"/>
      <c r="S439" s="15"/>
      <c r="T439" s="15"/>
      <c r="U439" s="15"/>
      <c r="V439" s="15"/>
      <c r="W439" s="15"/>
      <c r="X439" s="15"/>
      <c r="Y439" s="15"/>
      <c r="Z439" s="15"/>
    </row>
    <row r="440" ht="13.5" customHeight="1">
      <c r="A440" s="15"/>
      <c r="B440" s="171"/>
      <c r="C440" s="171"/>
      <c r="D440" s="171"/>
      <c r="E440" s="171"/>
      <c r="F440" s="171"/>
      <c r="G440" s="171"/>
      <c r="H440" s="172"/>
      <c r="I440" s="172"/>
      <c r="J440" s="15"/>
      <c r="K440" s="15"/>
      <c r="L440" s="15"/>
      <c r="M440" s="15"/>
      <c r="N440" s="15"/>
      <c r="O440" s="15"/>
      <c r="P440" s="15"/>
      <c r="Q440" s="15"/>
      <c r="R440" s="15"/>
      <c r="S440" s="15"/>
      <c r="T440" s="15"/>
      <c r="U440" s="15"/>
      <c r="V440" s="15"/>
      <c r="W440" s="15"/>
      <c r="X440" s="15"/>
      <c r="Y440" s="15"/>
      <c r="Z440" s="15"/>
    </row>
    <row r="441" ht="13.5" customHeight="1">
      <c r="A441" s="15"/>
      <c r="B441" s="171"/>
      <c r="C441" s="171"/>
      <c r="D441" s="171"/>
      <c r="E441" s="171"/>
      <c r="F441" s="171"/>
      <c r="G441" s="171"/>
      <c r="H441" s="172"/>
      <c r="I441" s="172"/>
      <c r="J441" s="15"/>
      <c r="K441" s="15"/>
      <c r="L441" s="15"/>
      <c r="M441" s="15"/>
      <c r="N441" s="15"/>
      <c r="O441" s="15"/>
      <c r="P441" s="15"/>
      <c r="Q441" s="15"/>
      <c r="R441" s="15"/>
      <c r="S441" s="15"/>
      <c r="T441" s="15"/>
      <c r="U441" s="15"/>
      <c r="V441" s="15"/>
      <c r="W441" s="15"/>
      <c r="X441" s="15"/>
      <c r="Y441" s="15"/>
      <c r="Z441" s="15"/>
    </row>
    <row r="442" ht="13.5" customHeight="1">
      <c r="A442" s="15"/>
      <c r="B442" s="171"/>
      <c r="C442" s="171"/>
      <c r="D442" s="171"/>
      <c r="E442" s="171"/>
      <c r="F442" s="171"/>
      <c r="G442" s="171"/>
      <c r="H442" s="172"/>
      <c r="I442" s="172"/>
      <c r="J442" s="15"/>
      <c r="K442" s="15"/>
      <c r="L442" s="15"/>
      <c r="M442" s="15"/>
      <c r="N442" s="15"/>
      <c r="O442" s="15"/>
      <c r="P442" s="15"/>
      <c r="Q442" s="15"/>
      <c r="R442" s="15"/>
      <c r="S442" s="15"/>
      <c r="T442" s="15"/>
      <c r="U442" s="15"/>
      <c r="V442" s="15"/>
      <c r="W442" s="15"/>
      <c r="X442" s="15"/>
      <c r="Y442" s="15"/>
      <c r="Z442" s="15"/>
    </row>
    <row r="443" ht="13.5" customHeight="1">
      <c r="A443" s="15"/>
      <c r="B443" s="171"/>
      <c r="C443" s="171"/>
      <c r="D443" s="171"/>
      <c r="E443" s="171"/>
      <c r="F443" s="171"/>
      <c r="G443" s="171"/>
      <c r="H443" s="172"/>
      <c r="I443" s="172"/>
      <c r="J443" s="15"/>
      <c r="K443" s="15"/>
      <c r="L443" s="15"/>
      <c r="M443" s="15"/>
      <c r="N443" s="15"/>
      <c r="O443" s="15"/>
      <c r="P443" s="15"/>
      <c r="Q443" s="15"/>
      <c r="R443" s="15"/>
      <c r="S443" s="15"/>
      <c r="T443" s="15"/>
      <c r="U443" s="15"/>
      <c r="V443" s="15"/>
      <c r="W443" s="15"/>
      <c r="X443" s="15"/>
      <c r="Y443" s="15"/>
      <c r="Z443" s="15"/>
    </row>
    <row r="444" ht="13.5" customHeight="1">
      <c r="A444" s="15"/>
      <c r="B444" s="171"/>
      <c r="C444" s="171"/>
      <c r="D444" s="171"/>
      <c r="E444" s="171"/>
      <c r="F444" s="171"/>
      <c r="G444" s="171"/>
      <c r="H444" s="172"/>
      <c r="I444" s="172"/>
      <c r="J444" s="15"/>
      <c r="K444" s="15"/>
      <c r="L444" s="15"/>
      <c r="M444" s="15"/>
      <c r="N444" s="15"/>
      <c r="O444" s="15"/>
      <c r="P444" s="15"/>
      <c r="Q444" s="15"/>
      <c r="R444" s="15"/>
      <c r="S444" s="15"/>
      <c r="T444" s="15"/>
      <c r="U444" s="15"/>
      <c r="V444" s="15"/>
      <c r="W444" s="15"/>
      <c r="X444" s="15"/>
      <c r="Y444" s="15"/>
      <c r="Z444" s="15"/>
    </row>
    <row r="445" ht="13.5" customHeight="1">
      <c r="A445" s="15"/>
      <c r="B445" s="171"/>
      <c r="C445" s="171"/>
      <c r="D445" s="171"/>
      <c r="E445" s="171"/>
      <c r="F445" s="171"/>
      <c r="G445" s="171"/>
      <c r="H445" s="172"/>
      <c r="I445" s="172"/>
      <c r="J445" s="15"/>
      <c r="K445" s="15"/>
      <c r="L445" s="15"/>
      <c r="M445" s="15"/>
      <c r="N445" s="15"/>
      <c r="O445" s="15"/>
      <c r="P445" s="15"/>
      <c r="Q445" s="15"/>
      <c r="R445" s="15"/>
      <c r="S445" s="15"/>
      <c r="T445" s="15"/>
      <c r="U445" s="15"/>
      <c r="V445" s="15"/>
      <c r="W445" s="15"/>
      <c r="X445" s="15"/>
      <c r="Y445" s="15"/>
      <c r="Z445" s="15"/>
    </row>
    <row r="446" ht="13.5" customHeight="1">
      <c r="A446" s="15"/>
      <c r="B446" s="171"/>
      <c r="C446" s="171"/>
      <c r="D446" s="171"/>
      <c r="E446" s="171"/>
      <c r="F446" s="171"/>
      <c r="G446" s="171"/>
      <c r="H446" s="172"/>
      <c r="I446" s="172"/>
      <c r="J446" s="15"/>
      <c r="K446" s="15"/>
      <c r="L446" s="15"/>
      <c r="M446" s="15"/>
      <c r="N446" s="15"/>
      <c r="O446" s="15"/>
      <c r="P446" s="15"/>
      <c r="Q446" s="15"/>
      <c r="R446" s="15"/>
      <c r="S446" s="15"/>
      <c r="T446" s="15"/>
      <c r="U446" s="15"/>
      <c r="V446" s="15"/>
      <c r="W446" s="15"/>
      <c r="X446" s="15"/>
      <c r="Y446" s="15"/>
      <c r="Z446" s="15"/>
    </row>
    <row r="447" ht="13.5" customHeight="1">
      <c r="A447" s="15"/>
      <c r="B447" s="171"/>
      <c r="C447" s="171"/>
      <c r="D447" s="171"/>
      <c r="E447" s="171"/>
      <c r="F447" s="171"/>
      <c r="G447" s="171"/>
      <c r="H447" s="172"/>
      <c r="I447" s="172"/>
      <c r="J447" s="15"/>
      <c r="K447" s="15"/>
      <c r="L447" s="15"/>
      <c r="M447" s="15"/>
      <c r="N447" s="15"/>
      <c r="O447" s="15"/>
      <c r="P447" s="15"/>
      <c r="Q447" s="15"/>
      <c r="R447" s="15"/>
      <c r="S447" s="15"/>
      <c r="T447" s="15"/>
      <c r="U447" s="15"/>
      <c r="V447" s="15"/>
      <c r="W447" s="15"/>
      <c r="X447" s="15"/>
      <c r="Y447" s="15"/>
      <c r="Z447" s="15"/>
    </row>
    <row r="448" ht="13.5" customHeight="1">
      <c r="A448" s="15"/>
      <c r="B448" s="171"/>
      <c r="C448" s="171"/>
      <c r="D448" s="171"/>
      <c r="E448" s="171"/>
      <c r="F448" s="171"/>
      <c r="G448" s="171"/>
      <c r="H448" s="172"/>
      <c r="I448" s="172"/>
      <c r="J448" s="15"/>
      <c r="K448" s="15"/>
      <c r="L448" s="15"/>
      <c r="M448" s="15"/>
      <c r="N448" s="15"/>
      <c r="O448" s="15"/>
      <c r="P448" s="15"/>
      <c r="Q448" s="15"/>
      <c r="R448" s="15"/>
      <c r="S448" s="15"/>
      <c r="T448" s="15"/>
      <c r="U448" s="15"/>
      <c r="V448" s="15"/>
      <c r="W448" s="15"/>
      <c r="X448" s="15"/>
      <c r="Y448" s="15"/>
      <c r="Z448" s="15"/>
    </row>
    <row r="449" ht="13.5" customHeight="1">
      <c r="A449" s="15"/>
      <c r="B449" s="171"/>
      <c r="C449" s="171"/>
      <c r="D449" s="171"/>
      <c r="E449" s="171"/>
      <c r="F449" s="171"/>
      <c r="G449" s="171"/>
      <c r="H449" s="172"/>
      <c r="I449" s="172"/>
      <c r="J449" s="15"/>
      <c r="K449" s="15"/>
      <c r="L449" s="15"/>
      <c r="M449" s="15"/>
      <c r="N449" s="15"/>
      <c r="O449" s="15"/>
      <c r="P449" s="15"/>
      <c r="Q449" s="15"/>
      <c r="R449" s="15"/>
      <c r="S449" s="15"/>
      <c r="T449" s="15"/>
      <c r="U449" s="15"/>
      <c r="V449" s="15"/>
      <c r="W449" s="15"/>
      <c r="X449" s="15"/>
      <c r="Y449" s="15"/>
      <c r="Z449" s="15"/>
    </row>
    <row r="450" ht="13.5" customHeight="1">
      <c r="A450" s="15"/>
      <c r="B450" s="171"/>
      <c r="C450" s="171"/>
      <c r="D450" s="171"/>
      <c r="E450" s="171"/>
      <c r="F450" s="171"/>
      <c r="G450" s="171"/>
      <c r="H450" s="172"/>
      <c r="I450" s="172"/>
      <c r="J450" s="15"/>
      <c r="K450" s="15"/>
      <c r="L450" s="15"/>
      <c r="M450" s="15"/>
      <c r="N450" s="15"/>
      <c r="O450" s="15"/>
      <c r="P450" s="15"/>
      <c r="Q450" s="15"/>
      <c r="R450" s="15"/>
      <c r="S450" s="15"/>
      <c r="T450" s="15"/>
      <c r="U450" s="15"/>
      <c r="V450" s="15"/>
      <c r="W450" s="15"/>
      <c r="X450" s="15"/>
      <c r="Y450" s="15"/>
      <c r="Z450" s="15"/>
    </row>
    <row r="451" ht="13.5" customHeight="1">
      <c r="A451" s="15"/>
      <c r="B451" s="171"/>
      <c r="C451" s="171"/>
      <c r="D451" s="171"/>
      <c r="E451" s="171"/>
      <c r="F451" s="171"/>
      <c r="G451" s="171"/>
      <c r="H451" s="172"/>
      <c r="I451" s="172"/>
      <c r="J451" s="15"/>
      <c r="K451" s="15"/>
      <c r="L451" s="15"/>
      <c r="M451" s="15"/>
      <c r="N451" s="15"/>
      <c r="O451" s="15"/>
      <c r="P451" s="15"/>
      <c r="Q451" s="15"/>
      <c r="R451" s="15"/>
      <c r="S451" s="15"/>
      <c r="T451" s="15"/>
      <c r="U451" s="15"/>
      <c r="V451" s="15"/>
      <c r="W451" s="15"/>
      <c r="X451" s="15"/>
      <c r="Y451" s="15"/>
      <c r="Z451" s="15"/>
    </row>
    <row r="452" ht="13.5" customHeight="1">
      <c r="A452" s="15"/>
      <c r="B452" s="171"/>
      <c r="C452" s="171"/>
      <c r="D452" s="171"/>
      <c r="E452" s="171"/>
      <c r="F452" s="171"/>
      <c r="G452" s="171"/>
      <c r="H452" s="172"/>
      <c r="I452" s="172"/>
      <c r="J452" s="15"/>
      <c r="K452" s="15"/>
      <c r="L452" s="15"/>
      <c r="M452" s="15"/>
      <c r="N452" s="15"/>
      <c r="O452" s="15"/>
      <c r="P452" s="15"/>
      <c r="Q452" s="15"/>
      <c r="R452" s="15"/>
      <c r="S452" s="15"/>
      <c r="T452" s="15"/>
      <c r="U452" s="15"/>
      <c r="V452" s="15"/>
      <c r="W452" s="15"/>
      <c r="X452" s="15"/>
      <c r="Y452" s="15"/>
      <c r="Z452" s="15"/>
    </row>
    <row r="453" ht="13.5" customHeight="1">
      <c r="A453" s="15"/>
      <c r="B453" s="171"/>
      <c r="C453" s="171"/>
      <c r="D453" s="171"/>
      <c r="E453" s="171"/>
      <c r="F453" s="171"/>
      <c r="G453" s="171"/>
      <c r="H453" s="172"/>
      <c r="I453" s="172"/>
      <c r="J453" s="15"/>
      <c r="K453" s="15"/>
      <c r="L453" s="15"/>
      <c r="M453" s="15"/>
      <c r="N453" s="15"/>
      <c r="O453" s="15"/>
      <c r="P453" s="15"/>
      <c r="Q453" s="15"/>
      <c r="R453" s="15"/>
      <c r="S453" s="15"/>
      <c r="T453" s="15"/>
      <c r="U453" s="15"/>
      <c r="V453" s="15"/>
      <c r="W453" s="15"/>
      <c r="X453" s="15"/>
      <c r="Y453" s="15"/>
      <c r="Z453" s="15"/>
    </row>
    <row r="454" ht="13.5" customHeight="1">
      <c r="A454" s="15"/>
      <c r="B454" s="171"/>
      <c r="C454" s="171"/>
      <c r="D454" s="171"/>
      <c r="E454" s="171"/>
      <c r="F454" s="171"/>
      <c r="G454" s="171"/>
      <c r="H454" s="172"/>
      <c r="I454" s="172"/>
      <c r="J454" s="15"/>
      <c r="K454" s="15"/>
      <c r="L454" s="15"/>
      <c r="M454" s="15"/>
      <c r="N454" s="15"/>
      <c r="O454" s="15"/>
      <c r="P454" s="15"/>
      <c r="Q454" s="15"/>
      <c r="R454" s="15"/>
      <c r="S454" s="15"/>
      <c r="T454" s="15"/>
      <c r="U454" s="15"/>
      <c r="V454" s="15"/>
      <c r="W454" s="15"/>
      <c r="X454" s="15"/>
      <c r="Y454" s="15"/>
      <c r="Z454" s="15"/>
    </row>
    <row r="455" ht="13.5" customHeight="1">
      <c r="A455" s="15"/>
      <c r="B455" s="171"/>
      <c r="C455" s="171"/>
      <c r="D455" s="171"/>
      <c r="E455" s="171"/>
      <c r="F455" s="171"/>
      <c r="G455" s="171"/>
      <c r="H455" s="172"/>
      <c r="I455" s="172"/>
      <c r="J455" s="15"/>
      <c r="K455" s="15"/>
      <c r="L455" s="15"/>
      <c r="M455" s="15"/>
      <c r="N455" s="15"/>
      <c r="O455" s="15"/>
      <c r="P455" s="15"/>
      <c r="Q455" s="15"/>
      <c r="R455" s="15"/>
      <c r="S455" s="15"/>
      <c r="T455" s="15"/>
      <c r="U455" s="15"/>
      <c r="V455" s="15"/>
      <c r="W455" s="15"/>
      <c r="X455" s="15"/>
      <c r="Y455" s="15"/>
      <c r="Z455" s="15"/>
    </row>
    <row r="456" ht="13.5" customHeight="1">
      <c r="A456" s="15"/>
      <c r="B456" s="171"/>
      <c r="C456" s="171"/>
      <c r="D456" s="171"/>
      <c r="E456" s="171"/>
      <c r="F456" s="171"/>
      <c r="G456" s="171"/>
      <c r="H456" s="172"/>
      <c r="I456" s="172"/>
      <c r="J456" s="15"/>
      <c r="K456" s="15"/>
      <c r="L456" s="15"/>
      <c r="M456" s="15"/>
      <c r="N456" s="15"/>
      <c r="O456" s="15"/>
      <c r="P456" s="15"/>
      <c r="Q456" s="15"/>
      <c r="R456" s="15"/>
      <c r="S456" s="15"/>
      <c r="T456" s="15"/>
      <c r="U456" s="15"/>
      <c r="V456" s="15"/>
      <c r="W456" s="15"/>
      <c r="X456" s="15"/>
      <c r="Y456" s="15"/>
      <c r="Z456" s="15"/>
    </row>
    <row r="457" ht="13.5" customHeight="1">
      <c r="A457" s="15"/>
      <c r="B457" s="171"/>
      <c r="C457" s="171"/>
      <c r="D457" s="171"/>
      <c r="E457" s="171"/>
      <c r="F457" s="171"/>
      <c r="G457" s="171"/>
      <c r="H457" s="172"/>
      <c r="I457" s="172"/>
      <c r="J457" s="15"/>
      <c r="K457" s="15"/>
      <c r="L457" s="15"/>
      <c r="M457" s="15"/>
      <c r="N457" s="15"/>
      <c r="O457" s="15"/>
      <c r="P457" s="15"/>
      <c r="Q457" s="15"/>
      <c r="R457" s="15"/>
      <c r="S457" s="15"/>
      <c r="T457" s="15"/>
      <c r="U457" s="15"/>
      <c r="V457" s="15"/>
      <c r="W457" s="15"/>
      <c r="X457" s="15"/>
      <c r="Y457" s="15"/>
      <c r="Z457" s="15"/>
    </row>
    <row r="458" ht="13.5" customHeight="1">
      <c r="A458" s="15"/>
      <c r="B458" s="171"/>
      <c r="C458" s="171"/>
      <c r="D458" s="171"/>
      <c r="E458" s="171"/>
      <c r="F458" s="171"/>
      <c r="G458" s="171"/>
      <c r="H458" s="172"/>
      <c r="I458" s="172"/>
      <c r="J458" s="15"/>
      <c r="K458" s="15"/>
      <c r="L458" s="15"/>
      <c r="M458" s="15"/>
      <c r="N458" s="15"/>
      <c r="O458" s="15"/>
      <c r="P458" s="15"/>
      <c r="Q458" s="15"/>
      <c r="R458" s="15"/>
      <c r="S458" s="15"/>
      <c r="T458" s="15"/>
      <c r="U458" s="15"/>
      <c r="V458" s="15"/>
      <c r="W458" s="15"/>
      <c r="X458" s="15"/>
      <c r="Y458" s="15"/>
      <c r="Z458" s="15"/>
    </row>
    <row r="459" ht="13.5" customHeight="1">
      <c r="A459" s="15"/>
      <c r="B459" s="171"/>
      <c r="C459" s="171"/>
      <c r="D459" s="171"/>
      <c r="E459" s="171"/>
      <c r="F459" s="171"/>
      <c r="G459" s="171"/>
      <c r="H459" s="172"/>
      <c r="I459" s="172"/>
      <c r="J459" s="15"/>
      <c r="K459" s="15"/>
      <c r="L459" s="15"/>
      <c r="M459" s="15"/>
      <c r="N459" s="15"/>
      <c r="O459" s="15"/>
      <c r="P459" s="15"/>
      <c r="Q459" s="15"/>
      <c r="R459" s="15"/>
      <c r="S459" s="15"/>
      <c r="T459" s="15"/>
      <c r="U459" s="15"/>
      <c r="V459" s="15"/>
      <c r="W459" s="15"/>
      <c r="X459" s="15"/>
      <c r="Y459" s="15"/>
      <c r="Z459" s="15"/>
    </row>
    <row r="460" ht="13.5" customHeight="1">
      <c r="A460" s="15"/>
      <c r="B460" s="171"/>
      <c r="C460" s="171"/>
      <c r="D460" s="171"/>
      <c r="E460" s="171"/>
      <c r="F460" s="171"/>
      <c r="G460" s="171"/>
      <c r="H460" s="172"/>
      <c r="I460" s="172"/>
      <c r="J460" s="15"/>
      <c r="K460" s="15"/>
      <c r="L460" s="15"/>
      <c r="M460" s="15"/>
      <c r="N460" s="15"/>
      <c r="O460" s="15"/>
      <c r="P460" s="15"/>
      <c r="Q460" s="15"/>
      <c r="R460" s="15"/>
      <c r="S460" s="15"/>
      <c r="T460" s="15"/>
      <c r="U460" s="15"/>
      <c r="V460" s="15"/>
      <c r="W460" s="15"/>
      <c r="X460" s="15"/>
      <c r="Y460" s="15"/>
      <c r="Z460" s="15"/>
    </row>
    <row r="461" ht="13.5" customHeight="1">
      <c r="A461" s="15"/>
      <c r="B461" s="171"/>
      <c r="C461" s="171"/>
      <c r="D461" s="171"/>
      <c r="E461" s="171"/>
      <c r="F461" s="171"/>
      <c r="G461" s="171"/>
      <c r="H461" s="172"/>
      <c r="I461" s="172"/>
      <c r="J461" s="15"/>
      <c r="K461" s="15"/>
      <c r="L461" s="15"/>
      <c r="M461" s="15"/>
      <c r="N461" s="15"/>
      <c r="O461" s="15"/>
      <c r="P461" s="15"/>
      <c r="Q461" s="15"/>
      <c r="R461" s="15"/>
      <c r="S461" s="15"/>
      <c r="T461" s="15"/>
      <c r="U461" s="15"/>
      <c r="V461" s="15"/>
      <c r="W461" s="15"/>
      <c r="X461" s="15"/>
      <c r="Y461" s="15"/>
      <c r="Z461" s="15"/>
    </row>
    <row r="462" ht="13.5" customHeight="1">
      <c r="A462" s="15"/>
      <c r="B462" s="171"/>
      <c r="C462" s="171"/>
      <c r="D462" s="171"/>
      <c r="E462" s="171"/>
      <c r="F462" s="171"/>
      <c r="G462" s="171"/>
      <c r="H462" s="172"/>
      <c r="I462" s="172"/>
      <c r="J462" s="15"/>
      <c r="K462" s="15"/>
      <c r="L462" s="15"/>
      <c r="M462" s="15"/>
      <c r="N462" s="15"/>
      <c r="O462" s="15"/>
      <c r="P462" s="15"/>
      <c r="Q462" s="15"/>
      <c r="R462" s="15"/>
      <c r="S462" s="15"/>
      <c r="T462" s="15"/>
      <c r="U462" s="15"/>
      <c r="V462" s="15"/>
      <c r="W462" s="15"/>
      <c r="X462" s="15"/>
      <c r="Y462" s="15"/>
      <c r="Z462" s="15"/>
    </row>
    <row r="463" ht="13.5" customHeight="1">
      <c r="A463" s="15"/>
      <c r="B463" s="171"/>
      <c r="C463" s="171"/>
      <c r="D463" s="171"/>
      <c r="E463" s="171"/>
      <c r="F463" s="171"/>
      <c r="G463" s="171"/>
      <c r="H463" s="172"/>
      <c r="I463" s="172"/>
      <c r="J463" s="15"/>
      <c r="K463" s="15"/>
      <c r="L463" s="15"/>
      <c r="M463" s="15"/>
      <c r="N463" s="15"/>
      <c r="O463" s="15"/>
      <c r="P463" s="15"/>
      <c r="Q463" s="15"/>
      <c r="R463" s="15"/>
      <c r="S463" s="15"/>
      <c r="T463" s="15"/>
      <c r="U463" s="15"/>
      <c r="V463" s="15"/>
      <c r="W463" s="15"/>
      <c r="X463" s="15"/>
      <c r="Y463" s="15"/>
      <c r="Z463" s="15"/>
    </row>
    <row r="464" ht="13.5" customHeight="1">
      <c r="A464" s="15"/>
      <c r="B464" s="171"/>
      <c r="C464" s="171"/>
      <c r="D464" s="171"/>
      <c r="E464" s="171"/>
      <c r="F464" s="171"/>
      <c r="G464" s="171"/>
      <c r="H464" s="172"/>
      <c r="I464" s="172"/>
      <c r="J464" s="15"/>
      <c r="K464" s="15"/>
      <c r="L464" s="15"/>
      <c r="M464" s="15"/>
      <c r="N464" s="15"/>
      <c r="O464" s="15"/>
      <c r="P464" s="15"/>
      <c r="Q464" s="15"/>
      <c r="R464" s="15"/>
      <c r="S464" s="15"/>
      <c r="T464" s="15"/>
      <c r="U464" s="15"/>
      <c r="V464" s="15"/>
      <c r="W464" s="15"/>
      <c r="X464" s="15"/>
      <c r="Y464" s="15"/>
      <c r="Z464" s="15"/>
    </row>
    <row r="465" ht="13.5" customHeight="1">
      <c r="A465" s="15"/>
      <c r="B465" s="171"/>
      <c r="C465" s="171"/>
      <c r="D465" s="171"/>
      <c r="E465" s="171"/>
      <c r="F465" s="171"/>
      <c r="G465" s="171"/>
      <c r="H465" s="172"/>
      <c r="I465" s="172"/>
      <c r="J465" s="15"/>
      <c r="K465" s="15"/>
      <c r="L465" s="15"/>
      <c r="M465" s="15"/>
      <c r="N465" s="15"/>
      <c r="O465" s="15"/>
      <c r="P465" s="15"/>
      <c r="Q465" s="15"/>
      <c r="R465" s="15"/>
      <c r="S465" s="15"/>
      <c r="T465" s="15"/>
      <c r="U465" s="15"/>
      <c r="V465" s="15"/>
      <c r="W465" s="15"/>
      <c r="X465" s="15"/>
      <c r="Y465" s="15"/>
      <c r="Z465" s="15"/>
    </row>
    <row r="466" ht="13.5" customHeight="1">
      <c r="A466" s="15"/>
      <c r="B466" s="171"/>
      <c r="C466" s="171"/>
      <c r="D466" s="171"/>
      <c r="E466" s="171"/>
      <c r="F466" s="171"/>
      <c r="G466" s="171"/>
      <c r="H466" s="172"/>
      <c r="I466" s="172"/>
      <c r="J466" s="15"/>
      <c r="K466" s="15"/>
      <c r="L466" s="15"/>
      <c r="M466" s="15"/>
      <c r="N466" s="15"/>
      <c r="O466" s="15"/>
      <c r="P466" s="15"/>
      <c r="Q466" s="15"/>
      <c r="R466" s="15"/>
      <c r="S466" s="15"/>
      <c r="T466" s="15"/>
      <c r="U466" s="15"/>
      <c r="V466" s="15"/>
      <c r="W466" s="15"/>
      <c r="X466" s="15"/>
      <c r="Y466" s="15"/>
      <c r="Z466" s="15"/>
    </row>
    <row r="467" ht="13.5" customHeight="1">
      <c r="A467" s="15"/>
      <c r="B467" s="171"/>
      <c r="C467" s="171"/>
      <c r="D467" s="171"/>
      <c r="E467" s="171"/>
      <c r="F467" s="171"/>
      <c r="G467" s="171"/>
      <c r="H467" s="172"/>
      <c r="I467" s="172"/>
      <c r="J467" s="15"/>
      <c r="K467" s="15"/>
      <c r="L467" s="15"/>
      <c r="M467" s="15"/>
      <c r="N467" s="15"/>
      <c r="O467" s="15"/>
      <c r="P467" s="15"/>
      <c r="Q467" s="15"/>
      <c r="R467" s="15"/>
      <c r="S467" s="15"/>
      <c r="T467" s="15"/>
      <c r="U467" s="15"/>
      <c r="V467" s="15"/>
      <c r="W467" s="15"/>
      <c r="X467" s="15"/>
      <c r="Y467" s="15"/>
      <c r="Z467" s="15"/>
    </row>
    <row r="468" ht="13.5" customHeight="1">
      <c r="A468" s="15"/>
      <c r="B468" s="171"/>
      <c r="C468" s="171"/>
      <c r="D468" s="171"/>
      <c r="E468" s="171"/>
      <c r="F468" s="171"/>
      <c r="G468" s="171"/>
      <c r="H468" s="172"/>
      <c r="I468" s="172"/>
      <c r="J468" s="15"/>
      <c r="K468" s="15"/>
      <c r="L468" s="15"/>
      <c r="M468" s="15"/>
      <c r="N468" s="15"/>
      <c r="O468" s="15"/>
      <c r="P468" s="15"/>
      <c r="Q468" s="15"/>
      <c r="R468" s="15"/>
      <c r="S468" s="15"/>
      <c r="T468" s="15"/>
      <c r="U468" s="15"/>
      <c r="V468" s="15"/>
      <c r="W468" s="15"/>
      <c r="X468" s="15"/>
      <c r="Y468" s="15"/>
      <c r="Z468" s="15"/>
    </row>
    <row r="469" ht="13.5" customHeight="1">
      <c r="A469" s="15"/>
      <c r="B469" s="171"/>
      <c r="C469" s="171"/>
      <c r="D469" s="171"/>
      <c r="E469" s="171"/>
      <c r="F469" s="171"/>
      <c r="G469" s="171"/>
      <c r="H469" s="172"/>
      <c r="I469" s="172"/>
      <c r="J469" s="15"/>
      <c r="K469" s="15"/>
      <c r="L469" s="15"/>
      <c r="M469" s="15"/>
      <c r="N469" s="15"/>
      <c r="O469" s="15"/>
      <c r="P469" s="15"/>
      <c r="Q469" s="15"/>
      <c r="R469" s="15"/>
      <c r="S469" s="15"/>
      <c r="T469" s="15"/>
      <c r="U469" s="15"/>
      <c r="V469" s="15"/>
      <c r="W469" s="15"/>
      <c r="X469" s="15"/>
      <c r="Y469" s="15"/>
      <c r="Z469" s="15"/>
    </row>
    <row r="470" ht="13.5" customHeight="1">
      <c r="A470" s="15"/>
      <c r="B470" s="171"/>
      <c r="C470" s="171"/>
      <c r="D470" s="171"/>
      <c r="E470" s="171"/>
      <c r="F470" s="171"/>
      <c r="G470" s="171"/>
      <c r="H470" s="172"/>
      <c r="I470" s="172"/>
      <c r="J470" s="15"/>
      <c r="K470" s="15"/>
      <c r="L470" s="15"/>
      <c r="M470" s="15"/>
      <c r="N470" s="15"/>
      <c r="O470" s="15"/>
      <c r="P470" s="15"/>
      <c r="Q470" s="15"/>
      <c r="R470" s="15"/>
      <c r="S470" s="15"/>
      <c r="T470" s="15"/>
      <c r="U470" s="15"/>
      <c r="V470" s="15"/>
      <c r="W470" s="15"/>
      <c r="X470" s="15"/>
      <c r="Y470" s="15"/>
      <c r="Z470" s="15"/>
    </row>
    <row r="471" ht="13.5" customHeight="1">
      <c r="A471" s="15"/>
      <c r="B471" s="171"/>
      <c r="C471" s="171"/>
      <c r="D471" s="171"/>
      <c r="E471" s="171"/>
      <c r="F471" s="171"/>
      <c r="G471" s="171"/>
      <c r="H471" s="172"/>
      <c r="I471" s="172"/>
      <c r="J471" s="15"/>
      <c r="K471" s="15"/>
      <c r="L471" s="15"/>
      <c r="M471" s="15"/>
      <c r="N471" s="15"/>
      <c r="O471" s="15"/>
      <c r="P471" s="15"/>
      <c r="Q471" s="15"/>
      <c r="R471" s="15"/>
      <c r="S471" s="15"/>
      <c r="T471" s="15"/>
      <c r="U471" s="15"/>
      <c r="V471" s="15"/>
      <c r="W471" s="15"/>
      <c r="X471" s="15"/>
      <c r="Y471" s="15"/>
      <c r="Z471" s="15"/>
    </row>
    <row r="472" ht="13.5" customHeight="1">
      <c r="A472" s="15"/>
      <c r="B472" s="171"/>
      <c r="C472" s="171"/>
      <c r="D472" s="171"/>
      <c r="E472" s="171"/>
      <c r="F472" s="171"/>
      <c r="G472" s="171"/>
      <c r="H472" s="172"/>
      <c r="I472" s="172"/>
      <c r="J472" s="15"/>
      <c r="K472" s="15"/>
      <c r="L472" s="15"/>
      <c r="M472" s="15"/>
      <c r="N472" s="15"/>
      <c r="O472" s="15"/>
      <c r="P472" s="15"/>
      <c r="Q472" s="15"/>
      <c r="R472" s="15"/>
      <c r="S472" s="15"/>
      <c r="T472" s="15"/>
      <c r="U472" s="15"/>
      <c r="V472" s="15"/>
      <c r="W472" s="15"/>
      <c r="X472" s="15"/>
      <c r="Y472" s="15"/>
      <c r="Z472" s="15"/>
    </row>
    <row r="473" ht="13.5" customHeight="1">
      <c r="A473" s="15"/>
      <c r="B473" s="171"/>
      <c r="C473" s="171"/>
      <c r="D473" s="171"/>
      <c r="E473" s="171"/>
      <c r="F473" s="171"/>
      <c r="G473" s="171"/>
      <c r="H473" s="172"/>
      <c r="I473" s="172"/>
      <c r="J473" s="15"/>
      <c r="K473" s="15"/>
      <c r="L473" s="15"/>
      <c r="M473" s="15"/>
      <c r="N473" s="15"/>
      <c r="O473" s="15"/>
      <c r="P473" s="15"/>
      <c r="Q473" s="15"/>
      <c r="R473" s="15"/>
      <c r="S473" s="15"/>
      <c r="T473" s="15"/>
      <c r="U473" s="15"/>
      <c r="V473" s="15"/>
      <c r="W473" s="15"/>
      <c r="X473" s="15"/>
      <c r="Y473" s="15"/>
      <c r="Z473" s="15"/>
    </row>
    <row r="474" ht="13.5" customHeight="1">
      <c r="A474" s="15"/>
      <c r="B474" s="171"/>
      <c r="C474" s="171"/>
      <c r="D474" s="171"/>
      <c r="E474" s="171"/>
      <c r="F474" s="171"/>
      <c r="G474" s="171"/>
      <c r="H474" s="172"/>
      <c r="I474" s="172"/>
      <c r="J474" s="15"/>
      <c r="K474" s="15"/>
      <c r="L474" s="15"/>
      <c r="M474" s="15"/>
      <c r="N474" s="15"/>
      <c r="O474" s="15"/>
      <c r="P474" s="15"/>
      <c r="Q474" s="15"/>
      <c r="R474" s="15"/>
      <c r="S474" s="15"/>
      <c r="T474" s="15"/>
      <c r="U474" s="15"/>
      <c r="V474" s="15"/>
      <c r="W474" s="15"/>
      <c r="X474" s="15"/>
      <c r="Y474" s="15"/>
      <c r="Z474" s="15"/>
    </row>
    <row r="475" ht="13.5" customHeight="1">
      <c r="A475" s="15"/>
      <c r="B475" s="171"/>
      <c r="C475" s="171"/>
      <c r="D475" s="171"/>
      <c r="E475" s="171"/>
      <c r="F475" s="171"/>
      <c r="G475" s="171"/>
      <c r="H475" s="172"/>
      <c r="I475" s="172"/>
      <c r="J475" s="15"/>
      <c r="K475" s="15"/>
      <c r="L475" s="15"/>
      <c r="M475" s="15"/>
      <c r="N475" s="15"/>
      <c r="O475" s="15"/>
      <c r="P475" s="15"/>
      <c r="Q475" s="15"/>
      <c r="R475" s="15"/>
      <c r="S475" s="15"/>
      <c r="T475" s="15"/>
      <c r="U475" s="15"/>
      <c r="V475" s="15"/>
      <c r="W475" s="15"/>
      <c r="X475" s="15"/>
      <c r="Y475" s="15"/>
      <c r="Z475" s="15"/>
    </row>
    <row r="476" ht="13.5" customHeight="1">
      <c r="A476" s="15"/>
      <c r="B476" s="171"/>
      <c r="C476" s="171"/>
      <c r="D476" s="171"/>
      <c r="E476" s="171"/>
      <c r="F476" s="171"/>
      <c r="G476" s="171"/>
      <c r="H476" s="172"/>
      <c r="I476" s="172"/>
      <c r="J476" s="15"/>
      <c r="K476" s="15"/>
      <c r="L476" s="15"/>
      <c r="M476" s="15"/>
      <c r="N476" s="15"/>
      <c r="O476" s="15"/>
      <c r="P476" s="15"/>
      <c r="Q476" s="15"/>
      <c r="R476" s="15"/>
      <c r="S476" s="15"/>
      <c r="T476" s="15"/>
      <c r="U476" s="15"/>
      <c r="V476" s="15"/>
      <c r="W476" s="15"/>
      <c r="X476" s="15"/>
      <c r="Y476" s="15"/>
      <c r="Z476" s="15"/>
    </row>
    <row r="477" ht="13.5" customHeight="1">
      <c r="A477" s="15"/>
      <c r="B477" s="171"/>
      <c r="C477" s="171"/>
      <c r="D477" s="171"/>
      <c r="E477" s="171"/>
      <c r="F477" s="171"/>
      <c r="G477" s="171"/>
      <c r="H477" s="172"/>
      <c r="I477" s="172"/>
      <c r="J477" s="15"/>
      <c r="K477" s="15"/>
      <c r="L477" s="15"/>
      <c r="M477" s="15"/>
      <c r="N477" s="15"/>
      <c r="O477" s="15"/>
      <c r="P477" s="15"/>
      <c r="Q477" s="15"/>
      <c r="R477" s="15"/>
      <c r="S477" s="15"/>
      <c r="T477" s="15"/>
      <c r="U477" s="15"/>
      <c r="V477" s="15"/>
      <c r="W477" s="15"/>
      <c r="X477" s="15"/>
      <c r="Y477" s="15"/>
      <c r="Z477" s="15"/>
    </row>
    <row r="478" ht="13.5" customHeight="1">
      <c r="A478" s="15"/>
      <c r="B478" s="171"/>
      <c r="C478" s="171"/>
      <c r="D478" s="171"/>
      <c r="E478" s="171"/>
      <c r="F478" s="171"/>
      <c r="G478" s="171"/>
      <c r="H478" s="172"/>
      <c r="I478" s="172"/>
      <c r="J478" s="15"/>
      <c r="K478" s="15"/>
      <c r="L478" s="15"/>
      <c r="M478" s="15"/>
      <c r="N478" s="15"/>
      <c r="O478" s="15"/>
      <c r="P478" s="15"/>
      <c r="Q478" s="15"/>
      <c r="R478" s="15"/>
      <c r="S478" s="15"/>
      <c r="T478" s="15"/>
      <c r="U478" s="15"/>
      <c r="V478" s="15"/>
      <c r="W478" s="15"/>
      <c r="X478" s="15"/>
      <c r="Y478" s="15"/>
      <c r="Z478" s="15"/>
    </row>
    <row r="479" ht="13.5" customHeight="1">
      <c r="A479" s="15"/>
      <c r="B479" s="171"/>
      <c r="C479" s="171"/>
      <c r="D479" s="171"/>
      <c r="E479" s="171"/>
      <c r="F479" s="171"/>
      <c r="G479" s="171"/>
      <c r="H479" s="172"/>
      <c r="I479" s="172"/>
      <c r="J479" s="15"/>
      <c r="K479" s="15"/>
      <c r="L479" s="15"/>
      <c r="M479" s="15"/>
      <c r="N479" s="15"/>
      <c r="O479" s="15"/>
      <c r="P479" s="15"/>
      <c r="Q479" s="15"/>
      <c r="R479" s="15"/>
      <c r="S479" s="15"/>
      <c r="T479" s="15"/>
      <c r="U479" s="15"/>
      <c r="V479" s="15"/>
      <c r="W479" s="15"/>
      <c r="X479" s="15"/>
      <c r="Y479" s="15"/>
      <c r="Z479" s="15"/>
    </row>
    <row r="480" ht="13.5" customHeight="1">
      <c r="A480" s="15"/>
      <c r="B480" s="171"/>
      <c r="C480" s="171"/>
      <c r="D480" s="171"/>
      <c r="E480" s="171"/>
      <c r="F480" s="171"/>
      <c r="G480" s="171"/>
      <c r="H480" s="172"/>
      <c r="I480" s="172"/>
      <c r="J480" s="15"/>
      <c r="K480" s="15"/>
      <c r="L480" s="15"/>
      <c r="M480" s="15"/>
      <c r="N480" s="15"/>
      <c r="O480" s="15"/>
      <c r="P480" s="15"/>
      <c r="Q480" s="15"/>
      <c r="R480" s="15"/>
      <c r="S480" s="15"/>
      <c r="T480" s="15"/>
      <c r="U480" s="15"/>
      <c r="V480" s="15"/>
      <c r="W480" s="15"/>
      <c r="X480" s="15"/>
      <c r="Y480" s="15"/>
      <c r="Z480" s="15"/>
    </row>
    <row r="481" ht="13.5" customHeight="1">
      <c r="A481" s="15"/>
      <c r="B481" s="171"/>
      <c r="C481" s="171"/>
      <c r="D481" s="171"/>
      <c r="E481" s="171"/>
      <c r="F481" s="171"/>
      <c r="G481" s="171"/>
      <c r="H481" s="172"/>
      <c r="I481" s="172"/>
      <c r="J481" s="15"/>
      <c r="K481" s="15"/>
      <c r="L481" s="15"/>
      <c r="M481" s="15"/>
      <c r="N481" s="15"/>
      <c r="O481" s="15"/>
      <c r="P481" s="15"/>
      <c r="Q481" s="15"/>
      <c r="R481" s="15"/>
      <c r="S481" s="15"/>
      <c r="T481" s="15"/>
      <c r="U481" s="15"/>
      <c r="V481" s="15"/>
      <c r="W481" s="15"/>
      <c r="X481" s="15"/>
      <c r="Y481" s="15"/>
      <c r="Z481" s="15"/>
    </row>
    <row r="482" ht="13.5" customHeight="1">
      <c r="A482" s="15"/>
      <c r="B482" s="171"/>
      <c r="C482" s="171"/>
      <c r="D482" s="171"/>
      <c r="E482" s="171"/>
      <c r="F482" s="171"/>
      <c r="G482" s="171"/>
      <c r="H482" s="172"/>
      <c r="I482" s="172"/>
      <c r="J482" s="15"/>
      <c r="K482" s="15"/>
      <c r="L482" s="15"/>
      <c r="M482" s="15"/>
      <c r="N482" s="15"/>
      <c r="O482" s="15"/>
      <c r="P482" s="15"/>
      <c r="Q482" s="15"/>
      <c r="R482" s="15"/>
      <c r="S482" s="15"/>
      <c r="T482" s="15"/>
      <c r="U482" s="15"/>
      <c r="V482" s="15"/>
      <c r="W482" s="15"/>
      <c r="X482" s="15"/>
      <c r="Y482" s="15"/>
      <c r="Z482" s="15"/>
    </row>
    <row r="483" ht="13.5" customHeight="1">
      <c r="A483" s="15"/>
      <c r="B483" s="171"/>
      <c r="C483" s="171"/>
      <c r="D483" s="171"/>
      <c r="E483" s="171"/>
      <c r="F483" s="171"/>
      <c r="G483" s="171"/>
      <c r="H483" s="172"/>
      <c r="I483" s="172"/>
      <c r="J483" s="15"/>
      <c r="K483" s="15"/>
      <c r="L483" s="15"/>
      <c r="M483" s="15"/>
      <c r="N483" s="15"/>
      <c r="O483" s="15"/>
      <c r="P483" s="15"/>
      <c r="Q483" s="15"/>
      <c r="R483" s="15"/>
      <c r="S483" s="15"/>
      <c r="T483" s="15"/>
      <c r="U483" s="15"/>
      <c r="V483" s="15"/>
      <c r="W483" s="15"/>
      <c r="X483" s="15"/>
      <c r="Y483" s="15"/>
      <c r="Z483" s="15"/>
    </row>
    <row r="484" ht="13.5" customHeight="1">
      <c r="A484" s="15"/>
      <c r="B484" s="171"/>
      <c r="C484" s="171"/>
      <c r="D484" s="171"/>
      <c r="E484" s="171"/>
      <c r="F484" s="171"/>
      <c r="G484" s="171"/>
      <c r="H484" s="172"/>
      <c r="I484" s="172"/>
      <c r="J484" s="15"/>
      <c r="K484" s="15"/>
      <c r="L484" s="15"/>
      <c r="M484" s="15"/>
      <c r="N484" s="15"/>
      <c r="O484" s="15"/>
      <c r="P484" s="15"/>
      <c r="Q484" s="15"/>
      <c r="R484" s="15"/>
      <c r="S484" s="15"/>
      <c r="T484" s="15"/>
      <c r="U484" s="15"/>
      <c r="V484" s="15"/>
      <c r="W484" s="15"/>
      <c r="X484" s="15"/>
      <c r="Y484" s="15"/>
      <c r="Z484" s="15"/>
    </row>
    <row r="485" ht="13.5" customHeight="1">
      <c r="A485" s="15"/>
      <c r="B485" s="171"/>
      <c r="C485" s="171"/>
      <c r="D485" s="171"/>
      <c r="E485" s="171"/>
      <c r="F485" s="171"/>
      <c r="G485" s="171"/>
      <c r="H485" s="172"/>
      <c r="I485" s="172"/>
      <c r="J485" s="15"/>
      <c r="K485" s="15"/>
      <c r="L485" s="15"/>
      <c r="M485" s="15"/>
      <c r="N485" s="15"/>
      <c r="O485" s="15"/>
      <c r="P485" s="15"/>
      <c r="Q485" s="15"/>
      <c r="R485" s="15"/>
      <c r="S485" s="15"/>
      <c r="T485" s="15"/>
      <c r="U485" s="15"/>
      <c r="V485" s="15"/>
      <c r="W485" s="15"/>
      <c r="X485" s="15"/>
      <c r="Y485" s="15"/>
      <c r="Z485" s="15"/>
    </row>
    <row r="486" ht="13.5" customHeight="1">
      <c r="A486" s="15"/>
      <c r="B486" s="171"/>
      <c r="C486" s="171"/>
      <c r="D486" s="171"/>
      <c r="E486" s="171"/>
      <c r="F486" s="171"/>
      <c r="G486" s="171"/>
      <c r="H486" s="172"/>
      <c r="I486" s="172"/>
      <c r="J486" s="15"/>
      <c r="K486" s="15"/>
      <c r="L486" s="15"/>
      <c r="M486" s="15"/>
      <c r="N486" s="15"/>
      <c r="O486" s="15"/>
      <c r="P486" s="15"/>
      <c r="Q486" s="15"/>
      <c r="R486" s="15"/>
      <c r="S486" s="15"/>
      <c r="T486" s="15"/>
      <c r="U486" s="15"/>
      <c r="V486" s="15"/>
      <c r="W486" s="15"/>
      <c r="X486" s="15"/>
      <c r="Y486" s="15"/>
      <c r="Z486" s="15"/>
    </row>
    <row r="487" ht="13.5" customHeight="1">
      <c r="A487" s="15"/>
      <c r="B487" s="171"/>
      <c r="C487" s="171"/>
      <c r="D487" s="171"/>
      <c r="E487" s="171"/>
      <c r="F487" s="171"/>
      <c r="G487" s="171"/>
      <c r="H487" s="172"/>
      <c r="I487" s="172"/>
      <c r="J487" s="15"/>
      <c r="K487" s="15"/>
      <c r="L487" s="15"/>
      <c r="M487" s="15"/>
      <c r="N487" s="15"/>
      <c r="O487" s="15"/>
      <c r="P487" s="15"/>
      <c r="Q487" s="15"/>
      <c r="R487" s="15"/>
      <c r="S487" s="15"/>
      <c r="T487" s="15"/>
      <c r="U487" s="15"/>
      <c r="V487" s="15"/>
      <c r="W487" s="15"/>
      <c r="X487" s="15"/>
      <c r="Y487" s="15"/>
      <c r="Z487" s="15"/>
    </row>
    <row r="488" ht="13.5" customHeight="1">
      <c r="A488" s="15"/>
      <c r="B488" s="171"/>
      <c r="C488" s="171"/>
      <c r="D488" s="171"/>
      <c r="E488" s="171"/>
      <c r="F488" s="171"/>
      <c r="G488" s="171"/>
      <c r="H488" s="172"/>
      <c r="I488" s="172"/>
      <c r="J488" s="15"/>
      <c r="K488" s="15"/>
      <c r="L488" s="15"/>
      <c r="M488" s="15"/>
      <c r="N488" s="15"/>
      <c r="O488" s="15"/>
      <c r="P488" s="15"/>
      <c r="Q488" s="15"/>
      <c r="R488" s="15"/>
      <c r="S488" s="15"/>
      <c r="T488" s="15"/>
      <c r="U488" s="15"/>
      <c r="V488" s="15"/>
      <c r="W488" s="15"/>
      <c r="X488" s="15"/>
      <c r="Y488" s="15"/>
      <c r="Z488" s="15"/>
    </row>
    <row r="489" ht="13.5" customHeight="1">
      <c r="A489" s="15"/>
      <c r="B489" s="171"/>
      <c r="C489" s="171"/>
      <c r="D489" s="171"/>
      <c r="E489" s="171"/>
      <c r="F489" s="171"/>
      <c r="G489" s="171"/>
      <c r="H489" s="172"/>
      <c r="I489" s="172"/>
      <c r="J489" s="15"/>
      <c r="K489" s="15"/>
      <c r="L489" s="15"/>
      <c r="M489" s="15"/>
      <c r="N489" s="15"/>
      <c r="O489" s="15"/>
      <c r="P489" s="15"/>
      <c r="Q489" s="15"/>
      <c r="R489" s="15"/>
      <c r="S489" s="15"/>
      <c r="T489" s="15"/>
      <c r="U489" s="15"/>
      <c r="V489" s="15"/>
      <c r="W489" s="15"/>
      <c r="X489" s="15"/>
      <c r="Y489" s="15"/>
      <c r="Z489" s="15"/>
    </row>
    <row r="490" ht="13.5" customHeight="1">
      <c r="A490" s="15"/>
      <c r="B490" s="171"/>
      <c r="C490" s="171"/>
      <c r="D490" s="171"/>
      <c r="E490" s="171"/>
      <c r="F490" s="171"/>
      <c r="G490" s="171"/>
      <c r="H490" s="172"/>
      <c r="I490" s="172"/>
      <c r="J490" s="15"/>
      <c r="K490" s="15"/>
      <c r="L490" s="15"/>
      <c r="M490" s="15"/>
      <c r="N490" s="15"/>
      <c r="O490" s="15"/>
      <c r="P490" s="15"/>
      <c r="Q490" s="15"/>
      <c r="R490" s="15"/>
      <c r="S490" s="15"/>
      <c r="T490" s="15"/>
      <c r="U490" s="15"/>
      <c r="V490" s="15"/>
      <c r="W490" s="15"/>
      <c r="X490" s="15"/>
      <c r="Y490" s="15"/>
      <c r="Z490" s="15"/>
    </row>
    <row r="491" ht="13.5" customHeight="1">
      <c r="A491" s="15"/>
      <c r="B491" s="171"/>
      <c r="C491" s="171"/>
      <c r="D491" s="171"/>
      <c r="E491" s="171"/>
      <c r="F491" s="171"/>
      <c r="G491" s="171"/>
      <c r="H491" s="172"/>
      <c r="I491" s="172"/>
      <c r="J491" s="15"/>
      <c r="K491" s="15"/>
      <c r="L491" s="15"/>
      <c r="M491" s="15"/>
      <c r="N491" s="15"/>
      <c r="O491" s="15"/>
      <c r="P491" s="15"/>
      <c r="Q491" s="15"/>
      <c r="R491" s="15"/>
      <c r="S491" s="15"/>
      <c r="T491" s="15"/>
      <c r="U491" s="15"/>
      <c r="V491" s="15"/>
      <c r="W491" s="15"/>
      <c r="X491" s="15"/>
      <c r="Y491" s="15"/>
      <c r="Z491" s="15"/>
    </row>
    <row r="492" ht="13.5" customHeight="1">
      <c r="A492" s="15"/>
      <c r="B492" s="171"/>
      <c r="C492" s="171"/>
      <c r="D492" s="171"/>
      <c r="E492" s="171"/>
      <c r="F492" s="171"/>
      <c r="G492" s="171"/>
      <c r="H492" s="172"/>
      <c r="I492" s="172"/>
      <c r="J492" s="15"/>
      <c r="K492" s="15"/>
      <c r="L492" s="15"/>
      <c r="M492" s="15"/>
      <c r="N492" s="15"/>
      <c r="O492" s="15"/>
      <c r="P492" s="15"/>
      <c r="Q492" s="15"/>
      <c r="R492" s="15"/>
      <c r="S492" s="15"/>
      <c r="T492" s="15"/>
      <c r="U492" s="15"/>
      <c r="V492" s="15"/>
      <c r="W492" s="15"/>
      <c r="X492" s="15"/>
      <c r="Y492" s="15"/>
      <c r="Z492" s="15"/>
    </row>
    <row r="493" ht="13.5" customHeight="1">
      <c r="A493" s="15"/>
      <c r="B493" s="171"/>
      <c r="C493" s="171"/>
      <c r="D493" s="171"/>
      <c r="E493" s="171"/>
      <c r="F493" s="171"/>
      <c r="G493" s="171"/>
      <c r="H493" s="172"/>
      <c r="I493" s="172"/>
      <c r="J493" s="15"/>
      <c r="K493" s="15"/>
      <c r="L493" s="15"/>
      <c r="M493" s="15"/>
      <c r="N493" s="15"/>
      <c r="O493" s="15"/>
      <c r="P493" s="15"/>
      <c r="Q493" s="15"/>
      <c r="R493" s="15"/>
      <c r="S493" s="15"/>
      <c r="T493" s="15"/>
      <c r="U493" s="15"/>
      <c r="V493" s="15"/>
      <c r="W493" s="15"/>
      <c r="X493" s="15"/>
      <c r="Y493" s="15"/>
      <c r="Z493" s="15"/>
    </row>
    <row r="494" ht="13.5" customHeight="1">
      <c r="A494" s="15"/>
      <c r="B494" s="171"/>
      <c r="C494" s="171"/>
      <c r="D494" s="171"/>
      <c r="E494" s="171"/>
      <c r="F494" s="171"/>
      <c r="G494" s="171"/>
      <c r="H494" s="172"/>
      <c r="I494" s="172"/>
      <c r="J494" s="15"/>
      <c r="K494" s="15"/>
      <c r="L494" s="15"/>
      <c r="M494" s="15"/>
      <c r="N494" s="15"/>
      <c r="O494" s="15"/>
      <c r="P494" s="15"/>
      <c r="Q494" s="15"/>
      <c r="R494" s="15"/>
      <c r="S494" s="15"/>
      <c r="T494" s="15"/>
      <c r="U494" s="15"/>
      <c r="V494" s="15"/>
      <c r="W494" s="15"/>
      <c r="X494" s="15"/>
      <c r="Y494" s="15"/>
      <c r="Z494" s="15"/>
    </row>
    <row r="495" ht="13.5" customHeight="1">
      <c r="A495" s="15"/>
      <c r="B495" s="171"/>
      <c r="C495" s="171"/>
      <c r="D495" s="171"/>
      <c r="E495" s="171"/>
      <c r="F495" s="171"/>
      <c r="G495" s="171"/>
      <c r="H495" s="172"/>
      <c r="I495" s="172"/>
      <c r="J495" s="15"/>
      <c r="K495" s="15"/>
      <c r="L495" s="15"/>
      <c r="M495" s="15"/>
      <c r="N495" s="15"/>
      <c r="O495" s="15"/>
      <c r="P495" s="15"/>
      <c r="Q495" s="15"/>
      <c r="R495" s="15"/>
      <c r="S495" s="15"/>
      <c r="T495" s="15"/>
      <c r="U495" s="15"/>
      <c r="V495" s="15"/>
      <c r="W495" s="15"/>
      <c r="X495" s="15"/>
      <c r="Y495" s="15"/>
      <c r="Z495" s="15"/>
    </row>
    <row r="496" ht="13.5" customHeight="1">
      <c r="A496" s="15"/>
      <c r="B496" s="171"/>
      <c r="C496" s="171"/>
      <c r="D496" s="171"/>
      <c r="E496" s="171"/>
      <c r="F496" s="171"/>
      <c r="G496" s="171"/>
      <c r="H496" s="172"/>
      <c r="I496" s="172"/>
      <c r="J496" s="15"/>
      <c r="K496" s="15"/>
      <c r="L496" s="15"/>
      <c r="M496" s="15"/>
      <c r="N496" s="15"/>
      <c r="O496" s="15"/>
      <c r="P496" s="15"/>
      <c r="Q496" s="15"/>
      <c r="R496" s="15"/>
      <c r="S496" s="15"/>
      <c r="T496" s="15"/>
      <c r="U496" s="15"/>
      <c r="V496" s="15"/>
      <c r="W496" s="15"/>
      <c r="X496" s="15"/>
      <c r="Y496" s="15"/>
      <c r="Z496" s="15"/>
    </row>
    <row r="497" ht="13.5" customHeight="1">
      <c r="A497" s="15"/>
      <c r="B497" s="171"/>
      <c r="C497" s="171"/>
      <c r="D497" s="171"/>
      <c r="E497" s="171"/>
      <c r="F497" s="171"/>
      <c r="G497" s="171"/>
      <c r="H497" s="172"/>
      <c r="I497" s="172"/>
      <c r="J497" s="15"/>
      <c r="K497" s="15"/>
      <c r="L497" s="15"/>
      <c r="M497" s="15"/>
      <c r="N497" s="15"/>
      <c r="O497" s="15"/>
      <c r="P497" s="15"/>
      <c r="Q497" s="15"/>
      <c r="R497" s="15"/>
      <c r="S497" s="15"/>
      <c r="T497" s="15"/>
      <c r="U497" s="15"/>
      <c r="V497" s="15"/>
      <c r="W497" s="15"/>
      <c r="X497" s="15"/>
      <c r="Y497" s="15"/>
      <c r="Z497" s="15"/>
    </row>
    <row r="498" ht="13.5" customHeight="1">
      <c r="A498" s="15"/>
      <c r="B498" s="171"/>
      <c r="C498" s="171"/>
      <c r="D498" s="171"/>
      <c r="E498" s="171"/>
      <c r="F498" s="171"/>
      <c r="G498" s="171"/>
      <c r="H498" s="172"/>
      <c r="I498" s="172"/>
      <c r="J498" s="15"/>
      <c r="K498" s="15"/>
      <c r="L498" s="15"/>
      <c r="M498" s="15"/>
      <c r="N498" s="15"/>
      <c r="O498" s="15"/>
      <c r="P498" s="15"/>
      <c r="Q498" s="15"/>
      <c r="R498" s="15"/>
      <c r="S498" s="15"/>
      <c r="T498" s="15"/>
      <c r="U498" s="15"/>
      <c r="V498" s="15"/>
      <c r="W498" s="15"/>
      <c r="X498" s="15"/>
      <c r="Y498" s="15"/>
      <c r="Z498" s="15"/>
    </row>
    <row r="499" ht="13.5" customHeight="1">
      <c r="A499" s="15"/>
      <c r="B499" s="171"/>
      <c r="C499" s="171"/>
      <c r="D499" s="171"/>
      <c r="E499" s="171"/>
      <c r="F499" s="171"/>
      <c r="G499" s="171"/>
      <c r="H499" s="172"/>
      <c r="I499" s="172"/>
      <c r="J499" s="15"/>
      <c r="K499" s="15"/>
      <c r="L499" s="15"/>
      <c r="M499" s="15"/>
      <c r="N499" s="15"/>
      <c r="O499" s="15"/>
      <c r="P499" s="15"/>
      <c r="Q499" s="15"/>
      <c r="R499" s="15"/>
      <c r="S499" s="15"/>
      <c r="T499" s="15"/>
      <c r="U499" s="15"/>
      <c r="V499" s="15"/>
      <c r="W499" s="15"/>
      <c r="X499" s="15"/>
      <c r="Y499" s="15"/>
      <c r="Z499" s="15"/>
    </row>
    <row r="500" ht="13.5" customHeight="1">
      <c r="A500" s="15"/>
      <c r="B500" s="171"/>
      <c r="C500" s="171"/>
      <c r="D500" s="171"/>
      <c r="E500" s="171"/>
      <c r="F500" s="171"/>
      <c r="G500" s="171"/>
      <c r="H500" s="172"/>
      <c r="I500" s="172"/>
      <c r="J500" s="15"/>
      <c r="K500" s="15"/>
      <c r="L500" s="15"/>
      <c r="M500" s="15"/>
      <c r="N500" s="15"/>
      <c r="O500" s="15"/>
      <c r="P500" s="15"/>
      <c r="Q500" s="15"/>
      <c r="R500" s="15"/>
      <c r="S500" s="15"/>
      <c r="T500" s="15"/>
      <c r="U500" s="15"/>
      <c r="V500" s="15"/>
      <c r="W500" s="15"/>
      <c r="X500" s="15"/>
      <c r="Y500" s="15"/>
      <c r="Z500" s="15"/>
    </row>
    <row r="501" ht="13.5" customHeight="1">
      <c r="A501" s="15"/>
      <c r="B501" s="171"/>
      <c r="C501" s="171"/>
      <c r="D501" s="171"/>
      <c r="E501" s="171"/>
      <c r="F501" s="171"/>
      <c r="G501" s="171"/>
      <c r="H501" s="172"/>
      <c r="I501" s="172"/>
      <c r="J501" s="15"/>
      <c r="K501" s="15"/>
      <c r="L501" s="15"/>
      <c r="M501" s="15"/>
      <c r="N501" s="15"/>
      <c r="O501" s="15"/>
      <c r="P501" s="15"/>
      <c r="Q501" s="15"/>
      <c r="R501" s="15"/>
      <c r="S501" s="15"/>
      <c r="T501" s="15"/>
      <c r="U501" s="15"/>
      <c r="V501" s="15"/>
      <c r="W501" s="15"/>
      <c r="X501" s="15"/>
      <c r="Y501" s="15"/>
      <c r="Z501" s="15"/>
    </row>
    <row r="502" ht="13.5" customHeight="1">
      <c r="A502" s="15"/>
      <c r="B502" s="171"/>
      <c r="C502" s="171"/>
      <c r="D502" s="171"/>
      <c r="E502" s="171"/>
      <c r="F502" s="171"/>
      <c r="G502" s="171"/>
      <c r="H502" s="172"/>
      <c r="I502" s="172"/>
      <c r="J502" s="15"/>
      <c r="K502" s="15"/>
      <c r="L502" s="15"/>
      <c r="M502" s="15"/>
      <c r="N502" s="15"/>
      <c r="O502" s="15"/>
      <c r="P502" s="15"/>
      <c r="Q502" s="15"/>
      <c r="R502" s="15"/>
      <c r="S502" s="15"/>
      <c r="T502" s="15"/>
      <c r="U502" s="15"/>
      <c r="V502" s="15"/>
      <c r="W502" s="15"/>
      <c r="X502" s="15"/>
      <c r="Y502" s="15"/>
      <c r="Z502" s="15"/>
    </row>
    <row r="503" ht="13.5" customHeight="1">
      <c r="A503" s="15"/>
      <c r="B503" s="171"/>
      <c r="C503" s="171"/>
      <c r="D503" s="171"/>
      <c r="E503" s="171"/>
      <c r="F503" s="171"/>
      <c r="G503" s="171"/>
      <c r="H503" s="172"/>
      <c r="I503" s="172"/>
      <c r="J503" s="15"/>
      <c r="K503" s="15"/>
      <c r="L503" s="15"/>
      <c r="M503" s="15"/>
      <c r="N503" s="15"/>
      <c r="O503" s="15"/>
      <c r="P503" s="15"/>
      <c r="Q503" s="15"/>
      <c r="R503" s="15"/>
      <c r="S503" s="15"/>
      <c r="T503" s="15"/>
      <c r="U503" s="15"/>
      <c r="V503" s="15"/>
      <c r="W503" s="15"/>
      <c r="X503" s="15"/>
      <c r="Y503" s="15"/>
      <c r="Z503" s="15"/>
    </row>
    <row r="504" ht="13.5" customHeight="1">
      <c r="A504" s="15"/>
      <c r="B504" s="171"/>
      <c r="C504" s="171"/>
      <c r="D504" s="171"/>
      <c r="E504" s="171"/>
      <c r="F504" s="171"/>
      <c r="G504" s="171"/>
      <c r="H504" s="172"/>
      <c r="I504" s="172"/>
      <c r="J504" s="15"/>
      <c r="K504" s="15"/>
      <c r="L504" s="15"/>
      <c r="M504" s="15"/>
      <c r="N504" s="15"/>
      <c r="O504" s="15"/>
      <c r="P504" s="15"/>
      <c r="Q504" s="15"/>
      <c r="R504" s="15"/>
      <c r="S504" s="15"/>
      <c r="T504" s="15"/>
      <c r="U504" s="15"/>
      <c r="V504" s="15"/>
      <c r="W504" s="15"/>
      <c r="X504" s="15"/>
      <c r="Y504" s="15"/>
      <c r="Z504" s="15"/>
    </row>
    <row r="505" ht="13.5" customHeight="1">
      <c r="A505" s="15"/>
      <c r="B505" s="171"/>
      <c r="C505" s="171"/>
      <c r="D505" s="171"/>
      <c r="E505" s="171"/>
      <c r="F505" s="171"/>
      <c r="G505" s="171"/>
      <c r="H505" s="172"/>
      <c r="I505" s="172"/>
      <c r="J505" s="15"/>
      <c r="K505" s="15"/>
      <c r="L505" s="15"/>
      <c r="M505" s="15"/>
      <c r="N505" s="15"/>
      <c r="O505" s="15"/>
      <c r="P505" s="15"/>
      <c r="Q505" s="15"/>
      <c r="R505" s="15"/>
      <c r="S505" s="15"/>
      <c r="T505" s="15"/>
      <c r="U505" s="15"/>
      <c r="V505" s="15"/>
      <c r="W505" s="15"/>
      <c r="X505" s="15"/>
      <c r="Y505" s="15"/>
      <c r="Z505" s="15"/>
    </row>
    <row r="506" ht="13.5" customHeight="1">
      <c r="A506" s="15"/>
      <c r="B506" s="171"/>
      <c r="C506" s="171"/>
      <c r="D506" s="171"/>
      <c r="E506" s="171"/>
      <c r="F506" s="171"/>
      <c r="G506" s="171"/>
      <c r="H506" s="172"/>
      <c r="I506" s="172"/>
      <c r="J506" s="15"/>
      <c r="K506" s="15"/>
      <c r="L506" s="15"/>
      <c r="M506" s="15"/>
      <c r="N506" s="15"/>
      <c r="O506" s="15"/>
      <c r="P506" s="15"/>
      <c r="Q506" s="15"/>
      <c r="R506" s="15"/>
      <c r="S506" s="15"/>
      <c r="T506" s="15"/>
      <c r="U506" s="15"/>
      <c r="V506" s="15"/>
      <c r="W506" s="15"/>
      <c r="X506" s="15"/>
      <c r="Y506" s="15"/>
      <c r="Z506" s="15"/>
    </row>
    <row r="507" ht="13.5" customHeight="1">
      <c r="A507" s="15"/>
      <c r="B507" s="171"/>
      <c r="C507" s="171"/>
      <c r="D507" s="171"/>
      <c r="E507" s="171"/>
      <c r="F507" s="171"/>
      <c r="G507" s="171"/>
      <c r="H507" s="172"/>
      <c r="I507" s="172"/>
      <c r="J507" s="15"/>
      <c r="K507" s="15"/>
      <c r="L507" s="15"/>
      <c r="M507" s="15"/>
      <c r="N507" s="15"/>
      <c r="O507" s="15"/>
      <c r="P507" s="15"/>
      <c r="Q507" s="15"/>
      <c r="R507" s="15"/>
      <c r="S507" s="15"/>
      <c r="T507" s="15"/>
      <c r="U507" s="15"/>
      <c r="V507" s="15"/>
      <c r="W507" s="15"/>
      <c r="X507" s="15"/>
      <c r="Y507" s="15"/>
      <c r="Z507" s="15"/>
    </row>
    <row r="508" ht="13.5" customHeight="1">
      <c r="A508" s="15"/>
      <c r="B508" s="171"/>
      <c r="C508" s="171"/>
      <c r="D508" s="171"/>
      <c r="E508" s="171"/>
      <c r="F508" s="171"/>
      <c r="G508" s="171"/>
      <c r="H508" s="172"/>
      <c r="I508" s="172"/>
      <c r="J508" s="15"/>
      <c r="K508" s="15"/>
      <c r="L508" s="15"/>
      <c r="M508" s="15"/>
      <c r="N508" s="15"/>
      <c r="O508" s="15"/>
      <c r="P508" s="15"/>
      <c r="Q508" s="15"/>
      <c r="R508" s="15"/>
      <c r="S508" s="15"/>
      <c r="T508" s="15"/>
      <c r="U508" s="15"/>
      <c r="V508" s="15"/>
      <c r="W508" s="15"/>
      <c r="X508" s="15"/>
      <c r="Y508" s="15"/>
      <c r="Z508" s="15"/>
    </row>
    <row r="509" ht="13.5" customHeight="1">
      <c r="A509" s="15"/>
      <c r="B509" s="171"/>
      <c r="C509" s="171"/>
      <c r="D509" s="171"/>
      <c r="E509" s="171"/>
      <c r="F509" s="171"/>
      <c r="G509" s="171"/>
      <c r="H509" s="172"/>
      <c r="I509" s="172"/>
      <c r="J509" s="15"/>
      <c r="K509" s="15"/>
      <c r="L509" s="15"/>
      <c r="M509" s="15"/>
      <c r="N509" s="15"/>
      <c r="O509" s="15"/>
      <c r="P509" s="15"/>
      <c r="Q509" s="15"/>
      <c r="R509" s="15"/>
      <c r="S509" s="15"/>
      <c r="T509" s="15"/>
      <c r="U509" s="15"/>
      <c r="V509" s="15"/>
      <c r="W509" s="15"/>
      <c r="X509" s="15"/>
      <c r="Y509" s="15"/>
      <c r="Z509" s="15"/>
    </row>
    <row r="510" ht="13.5" customHeight="1">
      <c r="A510" s="15"/>
      <c r="B510" s="171"/>
      <c r="C510" s="171"/>
      <c r="D510" s="171"/>
      <c r="E510" s="171"/>
      <c r="F510" s="171"/>
      <c r="G510" s="171"/>
      <c r="H510" s="172"/>
      <c r="I510" s="172"/>
      <c r="J510" s="15"/>
      <c r="K510" s="15"/>
      <c r="L510" s="15"/>
      <c r="M510" s="15"/>
      <c r="N510" s="15"/>
      <c r="O510" s="15"/>
      <c r="P510" s="15"/>
      <c r="Q510" s="15"/>
      <c r="R510" s="15"/>
      <c r="S510" s="15"/>
      <c r="T510" s="15"/>
      <c r="U510" s="15"/>
      <c r="V510" s="15"/>
      <c r="W510" s="15"/>
      <c r="X510" s="15"/>
      <c r="Y510" s="15"/>
      <c r="Z510" s="15"/>
    </row>
    <row r="511" ht="13.5" customHeight="1">
      <c r="A511" s="15"/>
      <c r="B511" s="171"/>
      <c r="C511" s="171"/>
      <c r="D511" s="171"/>
      <c r="E511" s="171"/>
      <c r="F511" s="171"/>
      <c r="G511" s="171"/>
      <c r="H511" s="172"/>
      <c r="I511" s="172"/>
      <c r="J511" s="15"/>
      <c r="K511" s="15"/>
      <c r="L511" s="15"/>
      <c r="M511" s="15"/>
      <c r="N511" s="15"/>
      <c r="O511" s="15"/>
      <c r="P511" s="15"/>
      <c r="Q511" s="15"/>
      <c r="R511" s="15"/>
      <c r="S511" s="15"/>
      <c r="T511" s="15"/>
      <c r="U511" s="15"/>
      <c r="V511" s="15"/>
      <c r="W511" s="15"/>
      <c r="X511" s="15"/>
      <c r="Y511" s="15"/>
      <c r="Z511" s="15"/>
    </row>
    <row r="512" ht="13.5" customHeight="1">
      <c r="A512" s="15"/>
      <c r="B512" s="171"/>
      <c r="C512" s="171"/>
      <c r="D512" s="171"/>
      <c r="E512" s="171"/>
      <c r="F512" s="171"/>
      <c r="G512" s="171"/>
      <c r="H512" s="172"/>
      <c r="I512" s="172"/>
      <c r="J512" s="15"/>
      <c r="K512" s="15"/>
      <c r="L512" s="15"/>
      <c r="M512" s="15"/>
      <c r="N512" s="15"/>
      <c r="O512" s="15"/>
      <c r="P512" s="15"/>
      <c r="Q512" s="15"/>
      <c r="R512" s="15"/>
      <c r="S512" s="15"/>
      <c r="T512" s="15"/>
      <c r="U512" s="15"/>
      <c r="V512" s="15"/>
      <c r="W512" s="15"/>
      <c r="X512" s="15"/>
      <c r="Y512" s="15"/>
      <c r="Z512" s="15"/>
    </row>
    <row r="513" ht="13.5" customHeight="1">
      <c r="A513" s="15"/>
      <c r="B513" s="171"/>
      <c r="C513" s="171"/>
      <c r="D513" s="171"/>
      <c r="E513" s="171"/>
      <c r="F513" s="171"/>
      <c r="G513" s="171"/>
      <c r="H513" s="172"/>
      <c r="I513" s="172"/>
      <c r="J513" s="15"/>
      <c r="K513" s="15"/>
      <c r="L513" s="15"/>
      <c r="M513" s="15"/>
      <c r="N513" s="15"/>
      <c r="O513" s="15"/>
      <c r="P513" s="15"/>
      <c r="Q513" s="15"/>
      <c r="R513" s="15"/>
      <c r="S513" s="15"/>
      <c r="T513" s="15"/>
      <c r="U513" s="15"/>
      <c r="V513" s="15"/>
      <c r="W513" s="15"/>
      <c r="X513" s="15"/>
      <c r="Y513" s="15"/>
      <c r="Z513" s="15"/>
    </row>
    <row r="514" ht="13.5" customHeight="1">
      <c r="A514" s="15"/>
      <c r="B514" s="171"/>
      <c r="C514" s="171"/>
      <c r="D514" s="171"/>
      <c r="E514" s="171"/>
      <c r="F514" s="171"/>
      <c r="G514" s="171"/>
      <c r="H514" s="172"/>
      <c r="I514" s="172"/>
      <c r="J514" s="15"/>
      <c r="K514" s="15"/>
      <c r="L514" s="15"/>
      <c r="M514" s="15"/>
      <c r="N514" s="15"/>
      <c r="O514" s="15"/>
      <c r="P514" s="15"/>
      <c r="Q514" s="15"/>
      <c r="R514" s="15"/>
      <c r="S514" s="15"/>
      <c r="T514" s="15"/>
      <c r="U514" s="15"/>
      <c r="V514" s="15"/>
      <c r="W514" s="15"/>
      <c r="X514" s="15"/>
      <c r="Y514" s="15"/>
      <c r="Z514" s="15"/>
    </row>
    <row r="515" ht="13.5" customHeight="1">
      <c r="A515" s="15"/>
      <c r="B515" s="171"/>
      <c r="C515" s="171"/>
      <c r="D515" s="171"/>
      <c r="E515" s="171"/>
      <c r="F515" s="171"/>
      <c r="G515" s="171"/>
      <c r="H515" s="172"/>
      <c r="I515" s="172"/>
      <c r="J515" s="15"/>
      <c r="K515" s="15"/>
      <c r="L515" s="15"/>
      <c r="M515" s="15"/>
      <c r="N515" s="15"/>
      <c r="O515" s="15"/>
      <c r="P515" s="15"/>
      <c r="Q515" s="15"/>
      <c r="R515" s="15"/>
      <c r="S515" s="15"/>
      <c r="T515" s="15"/>
      <c r="U515" s="15"/>
      <c r="V515" s="15"/>
      <c r="W515" s="15"/>
      <c r="X515" s="15"/>
      <c r="Y515" s="15"/>
      <c r="Z515" s="15"/>
    </row>
    <row r="516" ht="13.5" customHeight="1">
      <c r="A516" s="15"/>
      <c r="B516" s="171"/>
      <c r="C516" s="171"/>
      <c r="D516" s="171"/>
      <c r="E516" s="171"/>
      <c r="F516" s="171"/>
      <c r="G516" s="171"/>
      <c r="H516" s="172"/>
      <c r="I516" s="172"/>
      <c r="J516" s="15"/>
      <c r="K516" s="15"/>
      <c r="L516" s="15"/>
      <c r="M516" s="15"/>
      <c r="N516" s="15"/>
      <c r="O516" s="15"/>
      <c r="P516" s="15"/>
      <c r="Q516" s="15"/>
      <c r="R516" s="15"/>
      <c r="S516" s="15"/>
      <c r="T516" s="15"/>
      <c r="U516" s="15"/>
      <c r="V516" s="15"/>
      <c r="W516" s="15"/>
      <c r="X516" s="15"/>
      <c r="Y516" s="15"/>
      <c r="Z516" s="15"/>
    </row>
    <row r="517" ht="13.5" customHeight="1">
      <c r="A517" s="15"/>
      <c r="B517" s="171"/>
      <c r="C517" s="171"/>
      <c r="D517" s="171"/>
      <c r="E517" s="171"/>
      <c r="F517" s="171"/>
      <c r="G517" s="171"/>
      <c r="H517" s="172"/>
      <c r="I517" s="172"/>
      <c r="J517" s="15"/>
      <c r="K517" s="15"/>
      <c r="L517" s="15"/>
      <c r="M517" s="15"/>
      <c r="N517" s="15"/>
      <c r="O517" s="15"/>
      <c r="P517" s="15"/>
      <c r="Q517" s="15"/>
      <c r="R517" s="15"/>
      <c r="S517" s="15"/>
      <c r="T517" s="15"/>
      <c r="U517" s="15"/>
      <c r="V517" s="15"/>
      <c r="W517" s="15"/>
      <c r="X517" s="15"/>
      <c r="Y517" s="15"/>
      <c r="Z517" s="15"/>
    </row>
    <row r="518" ht="13.5" customHeight="1">
      <c r="A518" s="15"/>
      <c r="B518" s="171"/>
      <c r="C518" s="171"/>
      <c r="D518" s="171"/>
      <c r="E518" s="171"/>
      <c r="F518" s="171"/>
      <c r="G518" s="171"/>
      <c r="H518" s="172"/>
      <c r="I518" s="172"/>
      <c r="J518" s="15"/>
      <c r="K518" s="15"/>
      <c r="L518" s="15"/>
      <c r="M518" s="15"/>
      <c r="N518" s="15"/>
      <c r="O518" s="15"/>
      <c r="P518" s="15"/>
      <c r="Q518" s="15"/>
      <c r="R518" s="15"/>
      <c r="S518" s="15"/>
      <c r="T518" s="15"/>
      <c r="U518" s="15"/>
      <c r="V518" s="15"/>
      <c r="W518" s="15"/>
      <c r="X518" s="15"/>
      <c r="Y518" s="15"/>
      <c r="Z518" s="15"/>
    </row>
    <row r="519" ht="13.5" customHeight="1">
      <c r="A519" s="15"/>
      <c r="B519" s="171"/>
      <c r="C519" s="171"/>
      <c r="D519" s="171"/>
      <c r="E519" s="171"/>
      <c r="F519" s="171"/>
      <c r="G519" s="171"/>
      <c r="H519" s="172"/>
      <c r="I519" s="172"/>
      <c r="J519" s="15"/>
      <c r="K519" s="15"/>
      <c r="L519" s="15"/>
      <c r="M519" s="15"/>
      <c r="N519" s="15"/>
      <c r="O519" s="15"/>
      <c r="P519" s="15"/>
      <c r="Q519" s="15"/>
      <c r="R519" s="15"/>
      <c r="S519" s="15"/>
      <c r="T519" s="15"/>
      <c r="U519" s="15"/>
      <c r="V519" s="15"/>
      <c r="W519" s="15"/>
      <c r="X519" s="15"/>
      <c r="Y519" s="15"/>
      <c r="Z519" s="15"/>
    </row>
    <row r="520" ht="13.5" customHeight="1">
      <c r="A520" s="15"/>
      <c r="B520" s="171"/>
      <c r="C520" s="171"/>
      <c r="D520" s="171"/>
      <c r="E520" s="171"/>
      <c r="F520" s="171"/>
      <c r="G520" s="171"/>
      <c r="H520" s="172"/>
      <c r="I520" s="172"/>
      <c r="J520" s="15"/>
      <c r="K520" s="15"/>
      <c r="L520" s="15"/>
      <c r="M520" s="15"/>
      <c r="N520" s="15"/>
      <c r="O520" s="15"/>
      <c r="P520" s="15"/>
      <c r="Q520" s="15"/>
      <c r="R520" s="15"/>
      <c r="S520" s="15"/>
      <c r="T520" s="15"/>
      <c r="U520" s="15"/>
      <c r="V520" s="15"/>
      <c r="W520" s="15"/>
      <c r="X520" s="15"/>
      <c r="Y520" s="15"/>
      <c r="Z520" s="15"/>
    </row>
    <row r="521" ht="13.5" customHeight="1">
      <c r="A521" s="15"/>
      <c r="B521" s="171"/>
      <c r="C521" s="171"/>
      <c r="D521" s="171"/>
      <c r="E521" s="171"/>
      <c r="F521" s="171"/>
      <c r="G521" s="171"/>
      <c r="H521" s="172"/>
      <c r="I521" s="172"/>
      <c r="J521" s="15"/>
      <c r="K521" s="15"/>
      <c r="L521" s="15"/>
      <c r="M521" s="15"/>
      <c r="N521" s="15"/>
      <c r="O521" s="15"/>
      <c r="P521" s="15"/>
      <c r="Q521" s="15"/>
      <c r="R521" s="15"/>
      <c r="S521" s="15"/>
      <c r="T521" s="15"/>
      <c r="U521" s="15"/>
      <c r="V521" s="15"/>
      <c r="W521" s="15"/>
      <c r="X521" s="15"/>
      <c r="Y521" s="15"/>
      <c r="Z521" s="15"/>
    </row>
    <row r="522" ht="13.5" customHeight="1">
      <c r="A522" s="15"/>
      <c r="B522" s="171"/>
      <c r="C522" s="171"/>
      <c r="D522" s="171"/>
      <c r="E522" s="171"/>
      <c r="F522" s="171"/>
      <c r="G522" s="171"/>
      <c r="H522" s="172"/>
      <c r="I522" s="172"/>
      <c r="J522" s="15"/>
      <c r="K522" s="15"/>
      <c r="L522" s="15"/>
      <c r="M522" s="15"/>
      <c r="N522" s="15"/>
      <c r="O522" s="15"/>
      <c r="P522" s="15"/>
      <c r="Q522" s="15"/>
      <c r="R522" s="15"/>
      <c r="S522" s="15"/>
      <c r="T522" s="15"/>
      <c r="U522" s="15"/>
      <c r="V522" s="15"/>
      <c r="W522" s="15"/>
      <c r="X522" s="15"/>
      <c r="Y522" s="15"/>
      <c r="Z522" s="15"/>
    </row>
    <row r="523" ht="13.5" customHeight="1">
      <c r="A523" s="15"/>
      <c r="B523" s="171"/>
      <c r="C523" s="171"/>
      <c r="D523" s="171"/>
      <c r="E523" s="171"/>
      <c r="F523" s="171"/>
      <c r="G523" s="171"/>
      <c r="H523" s="172"/>
      <c r="I523" s="172"/>
      <c r="J523" s="15"/>
      <c r="K523" s="15"/>
      <c r="L523" s="15"/>
      <c r="M523" s="15"/>
      <c r="N523" s="15"/>
      <c r="O523" s="15"/>
      <c r="P523" s="15"/>
      <c r="Q523" s="15"/>
      <c r="R523" s="15"/>
      <c r="S523" s="15"/>
      <c r="T523" s="15"/>
      <c r="U523" s="15"/>
      <c r="V523" s="15"/>
      <c r="W523" s="15"/>
      <c r="X523" s="15"/>
      <c r="Y523" s="15"/>
      <c r="Z523" s="15"/>
    </row>
    <row r="524" ht="13.5" customHeight="1">
      <c r="A524" s="15"/>
      <c r="B524" s="171"/>
      <c r="C524" s="171"/>
      <c r="D524" s="171"/>
      <c r="E524" s="171"/>
      <c r="F524" s="171"/>
      <c r="G524" s="171"/>
      <c r="H524" s="172"/>
      <c r="I524" s="172"/>
      <c r="J524" s="15"/>
      <c r="K524" s="15"/>
      <c r="L524" s="15"/>
      <c r="M524" s="15"/>
      <c r="N524" s="15"/>
      <c r="O524" s="15"/>
      <c r="P524" s="15"/>
      <c r="Q524" s="15"/>
      <c r="R524" s="15"/>
      <c r="S524" s="15"/>
      <c r="T524" s="15"/>
      <c r="U524" s="15"/>
      <c r="V524" s="15"/>
      <c r="W524" s="15"/>
      <c r="X524" s="15"/>
      <c r="Y524" s="15"/>
      <c r="Z524" s="15"/>
    </row>
    <row r="525" ht="13.5" customHeight="1">
      <c r="A525" s="15"/>
      <c r="B525" s="171"/>
      <c r="C525" s="171"/>
      <c r="D525" s="171"/>
      <c r="E525" s="171"/>
      <c r="F525" s="171"/>
      <c r="G525" s="171"/>
      <c r="H525" s="172"/>
      <c r="I525" s="172"/>
      <c r="J525" s="15"/>
      <c r="K525" s="15"/>
      <c r="L525" s="15"/>
      <c r="M525" s="15"/>
      <c r="N525" s="15"/>
      <c r="O525" s="15"/>
      <c r="P525" s="15"/>
      <c r="Q525" s="15"/>
      <c r="R525" s="15"/>
      <c r="S525" s="15"/>
      <c r="T525" s="15"/>
      <c r="U525" s="15"/>
      <c r="V525" s="15"/>
      <c r="W525" s="15"/>
      <c r="X525" s="15"/>
      <c r="Y525" s="15"/>
      <c r="Z525" s="15"/>
    </row>
    <row r="526" ht="13.5" customHeight="1">
      <c r="A526" s="15"/>
      <c r="B526" s="171"/>
      <c r="C526" s="171"/>
      <c r="D526" s="171"/>
      <c r="E526" s="171"/>
      <c r="F526" s="171"/>
      <c r="G526" s="171"/>
      <c r="H526" s="172"/>
      <c r="I526" s="172"/>
      <c r="J526" s="15"/>
      <c r="K526" s="15"/>
      <c r="L526" s="15"/>
      <c r="M526" s="15"/>
      <c r="N526" s="15"/>
      <c r="O526" s="15"/>
      <c r="P526" s="15"/>
      <c r="Q526" s="15"/>
      <c r="R526" s="15"/>
      <c r="S526" s="15"/>
      <c r="T526" s="15"/>
      <c r="U526" s="15"/>
      <c r="V526" s="15"/>
      <c r="W526" s="15"/>
      <c r="X526" s="15"/>
      <c r="Y526" s="15"/>
      <c r="Z526" s="15"/>
    </row>
    <row r="527" ht="13.5" customHeight="1">
      <c r="A527" s="15"/>
      <c r="B527" s="171"/>
      <c r="C527" s="171"/>
      <c r="D527" s="171"/>
      <c r="E527" s="171"/>
      <c r="F527" s="171"/>
      <c r="G527" s="171"/>
      <c r="H527" s="172"/>
      <c r="I527" s="172"/>
      <c r="J527" s="15"/>
      <c r="K527" s="15"/>
      <c r="L527" s="15"/>
      <c r="M527" s="15"/>
      <c r="N527" s="15"/>
      <c r="O527" s="15"/>
      <c r="P527" s="15"/>
      <c r="Q527" s="15"/>
      <c r="R527" s="15"/>
      <c r="S527" s="15"/>
      <c r="T527" s="15"/>
      <c r="U527" s="15"/>
      <c r="V527" s="15"/>
      <c r="W527" s="15"/>
      <c r="X527" s="15"/>
      <c r="Y527" s="15"/>
      <c r="Z527" s="15"/>
    </row>
    <row r="528" ht="13.5" customHeight="1">
      <c r="A528" s="15"/>
      <c r="B528" s="171"/>
      <c r="C528" s="171"/>
      <c r="D528" s="171"/>
      <c r="E528" s="171"/>
      <c r="F528" s="171"/>
      <c r="G528" s="171"/>
      <c r="H528" s="172"/>
      <c r="I528" s="172"/>
      <c r="J528" s="15"/>
      <c r="K528" s="15"/>
      <c r="L528" s="15"/>
      <c r="M528" s="15"/>
      <c r="N528" s="15"/>
      <c r="O528" s="15"/>
      <c r="P528" s="15"/>
      <c r="Q528" s="15"/>
      <c r="R528" s="15"/>
      <c r="S528" s="15"/>
      <c r="T528" s="15"/>
      <c r="U528" s="15"/>
      <c r="V528" s="15"/>
      <c r="W528" s="15"/>
      <c r="X528" s="15"/>
      <c r="Y528" s="15"/>
      <c r="Z528" s="15"/>
    </row>
    <row r="529" ht="13.5" customHeight="1">
      <c r="A529" s="15"/>
      <c r="B529" s="171"/>
      <c r="C529" s="171"/>
      <c r="D529" s="171"/>
      <c r="E529" s="171"/>
      <c r="F529" s="171"/>
      <c r="G529" s="171"/>
      <c r="H529" s="172"/>
      <c r="I529" s="172"/>
      <c r="J529" s="15"/>
      <c r="K529" s="15"/>
      <c r="L529" s="15"/>
      <c r="M529" s="15"/>
      <c r="N529" s="15"/>
      <c r="O529" s="15"/>
      <c r="P529" s="15"/>
      <c r="Q529" s="15"/>
      <c r="R529" s="15"/>
      <c r="S529" s="15"/>
      <c r="T529" s="15"/>
      <c r="U529" s="15"/>
      <c r="V529" s="15"/>
      <c r="W529" s="15"/>
      <c r="X529" s="15"/>
      <c r="Y529" s="15"/>
      <c r="Z529" s="15"/>
    </row>
    <row r="530" ht="13.5" customHeight="1">
      <c r="A530" s="15"/>
      <c r="B530" s="171"/>
      <c r="C530" s="171"/>
      <c r="D530" s="171"/>
      <c r="E530" s="171"/>
      <c r="F530" s="171"/>
      <c r="G530" s="171"/>
      <c r="H530" s="172"/>
      <c r="I530" s="172"/>
      <c r="J530" s="15"/>
      <c r="K530" s="15"/>
      <c r="L530" s="15"/>
      <c r="M530" s="15"/>
      <c r="N530" s="15"/>
      <c r="O530" s="15"/>
      <c r="P530" s="15"/>
      <c r="Q530" s="15"/>
      <c r="R530" s="15"/>
      <c r="S530" s="15"/>
      <c r="T530" s="15"/>
      <c r="U530" s="15"/>
      <c r="V530" s="15"/>
      <c r="W530" s="15"/>
      <c r="X530" s="15"/>
      <c r="Y530" s="15"/>
      <c r="Z530" s="15"/>
    </row>
    <row r="531" ht="13.5" customHeight="1">
      <c r="A531" s="15"/>
      <c r="B531" s="171"/>
      <c r="C531" s="171"/>
      <c r="D531" s="171"/>
      <c r="E531" s="171"/>
      <c r="F531" s="171"/>
      <c r="G531" s="171"/>
      <c r="H531" s="172"/>
      <c r="I531" s="172"/>
      <c r="J531" s="15"/>
      <c r="K531" s="15"/>
      <c r="L531" s="15"/>
      <c r="M531" s="15"/>
      <c r="N531" s="15"/>
      <c r="O531" s="15"/>
      <c r="P531" s="15"/>
      <c r="Q531" s="15"/>
      <c r="R531" s="15"/>
      <c r="S531" s="15"/>
      <c r="T531" s="15"/>
      <c r="U531" s="15"/>
      <c r="V531" s="15"/>
      <c r="W531" s="15"/>
      <c r="X531" s="15"/>
      <c r="Y531" s="15"/>
      <c r="Z531" s="15"/>
    </row>
    <row r="532" ht="13.5" customHeight="1">
      <c r="A532" s="15"/>
      <c r="B532" s="171"/>
      <c r="C532" s="171"/>
      <c r="D532" s="171"/>
      <c r="E532" s="171"/>
      <c r="F532" s="171"/>
      <c r="G532" s="171"/>
      <c r="H532" s="172"/>
      <c r="I532" s="172"/>
      <c r="J532" s="15"/>
      <c r="K532" s="15"/>
      <c r="L532" s="15"/>
      <c r="M532" s="15"/>
      <c r="N532" s="15"/>
      <c r="O532" s="15"/>
      <c r="P532" s="15"/>
      <c r="Q532" s="15"/>
      <c r="R532" s="15"/>
      <c r="S532" s="15"/>
      <c r="T532" s="15"/>
      <c r="U532" s="15"/>
      <c r="V532" s="15"/>
      <c r="W532" s="15"/>
      <c r="X532" s="15"/>
      <c r="Y532" s="15"/>
      <c r="Z532" s="15"/>
    </row>
    <row r="533" ht="13.5" customHeight="1">
      <c r="A533" s="15"/>
      <c r="B533" s="171"/>
      <c r="C533" s="171"/>
      <c r="D533" s="171"/>
      <c r="E533" s="171"/>
      <c r="F533" s="171"/>
      <c r="G533" s="171"/>
      <c r="H533" s="172"/>
      <c r="I533" s="172"/>
      <c r="J533" s="15"/>
      <c r="K533" s="15"/>
      <c r="L533" s="15"/>
      <c r="M533" s="15"/>
      <c r="N533" s="15"/>
      <c r="O533" s="15"/>
      <c r="P533" s="15"/>
      <c r="Q533" s="15"/>
      <c r="R533" s="15"/>
      <c r="S533" s="15"/>
      <c r="T533" s="15"/>
      <c r="U533" s="15"/>
      <c r="V533" s="15"/>
      <c r="W533" s="15"/>
      <c r="X533" s="15"/>
      <c r="Y533" s="15"/>
      <c r="Z533" s="15"/>
    </row>
    <row r="534" ht="13.5" customHeight="1">
      <c r="A534" s="15"/>
      <c r="B534" s="171"/>
      <c r="C534" s="171"/>
      <c r="D534" s="171"/>
      <c r="E534" s="171"/>
      <c r="F534" s="171"/>
      <c r="G534" s="171"/>
      <c r="H534" s="172"/>
      <c r="I534" s="172"/>
      <c r="J534" s="15"/>
      <c r="K534" s="15"/>
      <c r="L534" s="15"/>
      <c r="M534" s="15"/>
      <c r="N534" s="15"/>
      <c r="O534" s="15"/>
      <c r="P534" s="15"/>
      <c r="Q534" s="15"/>
      <c r="R534" s="15"/>
      <c r="S534" s="15"/>
      <c r="T534" s="15"/>
      <c r="U534" s="15"/>
      <c r="V534" s="15"/>
      <c r="W534" s="15"/>
      <c r="X534" s="15"/>
      <c r="Y534" s="15"/>
      <c r="Z534" s="15"/>
    </row>
    <row r="535" ht="13.5" customHeight="1">
      <c r="A535" s="15"/>
      <c r="B535" s="171"/>
      <c r="C535" s="171"/>
      <c r="D535" s="171"/>
      <c r="E535" s="171"/>
      <c r="F535" s="171"/>
      <c r="G535" s="171"/>
      <c r="H535" s="172"/>
      <c r="I535" s="172"/>
      <c r="J535" s="15"/>
      <c r="K535" s="15"/>
      <c r="L535" s="15"/>
      <c r="M535" s="15"/>
      <c r="N535" s="15"/>
      <c r="O535" s="15"/>
      <c r="P535" s="15"/>
      <c r="Q535" s="15"/>
      <c r="R535" s="15"/>
      <c r="S535" s="15"/>
      <c r="T535" s="15"/>
      <c r="U535" s="15"/>
      <c r="V535" s="15"/>
      <c r="W535" s="15"/>
      <c r="X535" s="15"/>
      <c r="Y535" s="15"/>
      <c r="Z535" s="15"/>
    </row>
    <row r="536" ht="13.5" customHeight="1">
      <c r="A536" s="15"/>
      <c r="B536" s="171"/>
      <c r="C536" s="171"/>
      <c r="D536" s="171"/>
      <c r="E536" s="171"/>
      <c r="F536" s="171"/>
      <c r="G536" s="171"/>
      <c r="H536" s="172"/>
      <c r="I536" s="172"/>
      <c r="J536" s="15"/>
      <c r="K536" s="15"/>
      <c r="L536" s="15"/>
      <c r="M536" s="15"/>
      <c r="N536" s="15"/>
      <c r="O536" s="15"/>
      <c r="P536" s="15"/>
      <c r="Q536" s="15"/>
      <c r="R536" s="15"/>
      <c r="S536" s="15"/>
      <c r="T536" s="15"/>
      <c r="U536" s="15"/>
      <c r="V536" s="15"/>
      <c r="W536" s="15"/>
      <c r="X536" s="15"/>
      <c r="Y536" s="15"/>
      <c r="Z536" s="15"/>
    </row>
    <row r="537" ht="13.5" customHeight="1">
      <c r="A537" s="15"/>
      <c r="B537" s="171"/>
      <c r="C537" s="171"/>
      <c r="D537" s="171"/>
      <c r="E537" s="171"/>
      <c r="F537" s="171"/>
      <c r="G537" s="171"/>
      <c r="H537" s="172"/>
      <c r="I537" s="172"/>
      <c r="J537" s="15"/>
      <c r="K537" s="15"/>
      <c r="L537" s="15"/>
      <c r="M537" s="15"/>
      <c r="N537" s="15"/>
      <c r="O537" s="15"/>
      <c r="P537" s="15"/>
      <c r="Q537" s="15"/>
      <c r="R537" s="15"/>
      <c r="S537" s="15"/>
      <c r="T537" s="15"/>
      <c r="U537" s="15"/>
      <c r="V537" s="15"/>
      <c r="W537" s="15"/>
      <c r="X537" s="15"/>
      <c r="Y537" s="15"/>
      <c r="Z537" s="15"/>
    </row>
    <row r="538" ht="13.5" customHeight="1">
      <c r="A538" s="15"/>
      <c r="B538" s="171"/>
      <c r="C538" s="171"/>
      <c r="D538" s="171"/>
      <c r="E538" s="171"/>
      <c r="F538" s="171"/>
      <c r="G538" s="171"/>
      <c r="H538" s="172"/>
      <c r="I538" s="172"/>
      <c r="J538" s="15"/>
      <c r="K538" s="15"/>
      <c r="L538" s="15"/>
      <c r="M538" s="15"/>
      <c r="N538" s="15"/>
      <c r="O538" s="15"/>
      <c r="P538" s="15"/>
      <c r="Q538" s="15"/>
      <c r="R538" s="15"/>
      <c r="S538" s="15"/>
      <c r="T538" s="15"/>
      <c r="U538" s="15"/>
      <c r="V538" s="15"/>
      <c r="W538" s="15"/>
      <c r="X538" s="15"/>
      <c r="Y538" s="15"/>
      <c r="Z538" s="15"/>
    </row>
    <row r="539" ht="13.5" customHeight="1">
      <c r="A539" s="15"/>
      <c r="B539" s="171"/>
      <c r="C539" s="171"/>
      <c r="D539" s="171"/>
      <c r="E539" s="171"/>
      <c r="F539" s="171"/>
      <c r="G539" s="171"/>
      <c r="H539" s="172"/>
      <c r="I539" s="172"/>
      <c r="J539" s="15"/>
      <c r="K539" s="15"/>
      <c r="L539" s="15"/>
      <c r="M539" s="15"/>
      <c r="N539" s="15"/>
      <c r="O539" s="15"/>
      <c r="P539" s="15"/>
      <c r="Q539" s="15"/>
      <c r="R539" s="15"/>
      <c r="S539" s="15"/>
      <c r="T539" s="15"/>
      <c r="U539" s="15"/>
      <c r="V539" s="15"/>
      <c r="W539" s="15"/>
      <c r="X539" s="15"/>
      <c r="Y539" s="15"/>
      <c r="Z539" s="15"/>
    </row>
    <row r="540" ht="13.5" customHeight="1">
      <c r="A540" s="15"/>
      <c r="B540" s="171"/>
      <c r="C540" s="171"/>
      <c r="D540" s="171"/>
      <c r="E540" s="171"/>
      <c r="F540" s="171"/>
      <c r="G540" s="171"/>
      <c r="H540" s="172"/>
      <c r="I540" s="172"/>
      <c r="J540" s="15"/>
      <c r="K540" s="15"/>
      <c r="L540" s="15"/>
      <c r="M540" s="15"/>
      <c r="N540" s="15"/>
      <c r="O540" s="15"/>
      <c r="P540" s="15"/>
      <c r="Q540" s="15"/>
      <c r="R540" s="15"/>
      <c r="S540" s="15"/>
      <c r="T540" s="15"/>
      <c r="U540" s="15"/>
      <c r="V540" s="15"/>
      <c r="W540" s="15"/>
      <c r="X540" s="15"/>
      <c r="Y540" s="15"/>
      <c r="Z540" s="15"/>
    </row>
    <row r="541" ht="13.5" customHeight="1">
      <c r="A541" s="15"/>
      <c r="B541" s="171"/>
      <c r="C541" s="171"/>
      <c r="D541" s="171"/>
      <c r="E541" s="171"/>
      <c r="F541" s="171"/>
      <c r="G541" s="171"/>
      <c r="H541" s="172"/>
      <c r="I541" s="172"/>
      <c r="J541" s="15"/>
      <c r="K541" s="15"/>
      <c r="L541" s="15"/>
      <c r="M541" s="15"/>
      <c r="N541" s="15"/>
      <c r="O541" s="15"/>
      <c r="P541" s="15"/>
      <c r="Q541" s="15"/>
      <c r="R541" s="15"/>
      <c r="S541" s="15"/>
      <c r="T541" s="15"/>
      <c r="U541" s="15"/>
      <c r="V541" s="15"/>
      <c r="W541" s="15"/>
      <c r="X541" s="15"/>
      <c r="Y541" s="15"/>
      <c r="Z541" s="15"/>
    </row>
    <row r="542" ht="13.5" customHeight="1">
      <c r="A542" s="15"/>
      <c r="B542" s="171"/>
      <c r="C542" s="171"/>
      <c r="D542" s="171"/>
      <c r="E542" s="171"/>
      <c r="F542" s="171"/>
      <c r="G542" s="171"/>
      <c r="H542" s="172"/>
      <c r="I542" s="172"/>
      <c r="J542" s="15"/>
      <c r="K542" s="15"/>
      <c r="L542" s="15"/>
      <c r="M542" s="15"/>
      <c r="N542" s="15"/>
      <c r="O542" s="15"/>
      <c r="P542" s="15"/>
      <c r="Q542" s="15"/>
      <c r="R542" s="15"/>
      <c r="S542" s="15"/>
      <c r="T542" s="15"/>
      <c r="U542" s="15"/>
      <c r="V542" s="15"/>
      <c r="W542" s="15"/>
      <c r="X542" s="15"/>
      <c r="Y542" s="15"/>
      <c r="Z542" s="15"/>
    </row>
    <row r="543" ht="13.5" customHeight="1">
      <c r="A543" s="15"/>
      <c r="B543" s="171"/>
      <c r="C543" s="171"/>
      <c r="D543" s="171"/>
      <c r="E543" s="171"/>
      <c r="F543" s="171"/>
      <c r="G543" s="171"/>
      <c r="H543" s="172"/>
      <c r="I543" s="172"/>
      <c r="J543" s="15"/>
      <c r="K543" s="15"/>
      <c r="L543" s="15"/>
      <c r="M543" s="15"/>
      <c r="N543" s="15"/>
      <c r="O543" s="15"/>
      <c r="P543" s="15"/>
      <c r="Q543" s="15"/>
      <c r="R543" s="15"/>
      <c r="S543" s="15"/>
      <c r="T543" s="15"/>
      <c r="U543" s="15"/>
      <c r="V543" s="15"/>
      <c r="W543" s="15"/>
      <c r="X543" s="15"/>
      <c r="Y543" s="15"/>
      <c r="Z543" s="15"/>
    </row>
    <row r="544" ht="13.5" customHeight="1">
      <c r="A544" s="15"/>
      <c r="B544" s="171"/>
      <c r="C544" s="171"/>
      <c r="D544" s="171"/>
      <c r="E544" s="171"/>
      <c r="F544" s="171"/>
      <c r="G544" s="171"/>
      <c r="H544" s="172"/>
      <c r="I544" s="172"/>
      <c r="J544" s="15"/>
      <c r="K544" s="15"/>
      <c r="L544" s="15"/>
      <c r="M544" s="15"/>
      <c r="N544" s="15"/>
      <c r="O544" s="15"/>
      <c r="P544" s="15"/>
      <c r="Q544" s="15"/>
      <c r="R544" s="15"/>
      <c r="S544" s="15"/>
      <c r="T544" s="15"/>
      <c r="U544" s="15"/>
      <c r="V544" s="15"/>
      <c r="W544" s="15"/>
      <c r="X544" s="15"/>
      <c r="Y544" s="15"/>
      <c r="Z544" s="15"/>
    </row>
    <row r="545" ht="13.5" customHeight="1">
      <c r="A545" s="15"/>
      <c r="B545" s="171"/>
      <c r="C545" s="171"/>
      <c r="D545" s="171"/>
      <c r="E545" s="171"/>
      <c r="F545" s="171"/>
      <c r="G545" s="171"/>
      <c r="H545" s="172"/>
      <c r="I545" s="172"/>
      <c r="J545" s="15"/>
      <c r="K545" s="15"/>
      <c r="L545" s="15"/>
      <c r="M545" s="15"/>
      <c r="N545" s="15"/>
      <c r="O545" s="15"/>
      <c r="P545" s="15"/>
      <c r="Q545" s="15"/>
      <c r="R545" s="15"/>
      <c r="S545" s="15"/>
      <c r="T545" s="15"/>
      <c r="U545" s="15"/>
      <c r="V545" s="15"/>
      <c r="W545" s="15"/>
      <c r="X545" s="15"/>
      <c r="Y545" s="15"/>
      <c r="Z545" s="15"/>
    </row>
    <row r="546" ht="13.5" customHeight="1">
      <c r="A546" s="15"/>
      <c r="B546" s="171"/>
      <c r="C546" s="171"/>
      <c r="D546" s="171"/>
      <c r="E546" s="171"/>
      <c r="F546" s="171"/>
      <c r="G546" s="171"/>
      <c r="H546" s="172"/>
      <c r="I546" s="172"/>
      <c r="J546" s="15"/>
      <c r="K546" s="15"/>
      <c r="L546" s="15"/>
      <c r="M546" s="15"/>
      <c r="N546" s="15"/>
      <c r="O546" s="15"/>
      <c r="P546" s="15"/>
      <c r="Q546" s="15"/>
      <c r="R546" s="15"/>
      <c r="S546" s="15"/>
      <c r="T546" s="15"/>
      <c r="U546" s="15"/>
      <c r="V546" s="15"/>
      <c r="W546" s="15"/>
      <c r="X546" s="15"/>
      <c r="Y546" s="15"/>
      <c r="Z546" s="15"/>
    </row>
    <row r="547" ht="13.5" customHeight="1">
      <c r="A547" s="15"/>
      <c r="B547" s="171"/>
      <c r="C547" s="171"/>
      <c r="D547" s="171"/>
      <c r="E547" s="171"/>
      <c r="F547" s="171"/>
      <c r="G547" s="171"/>
      <c r="H547" s="172"/>
      <c r="I547" s="172"/>
      <c r="J547" s="15"/>
      <c r="K547" s="15"/>
      <c r="L547" s="15"/>
      <c r="M547" s="15"/>
      <c r="N547" s="15"/>
      <c r="O547" s="15"/>
      <c r="P547" s="15"/>
      <c r="Q547" s="15"/>
      <c r="R547" s="15"/>
      <c r="S547" s="15"/>
      <c r="T547" s="15"/>
      <c r="U547" s="15"/>
      <c r="V547" s="15"/>
      <c r="W547" s="15"/>
      <c r="X547" s="15"/>
      <c r="Y547" s="15"/>
      <c r="Z547" s="15"/>
    </row>
    <row r="548" ht="13.5" customHeight="1">
      <c r="A548" s="15"/>
      <c r="B548" s="171"/>
      <c r="C548" s="171"/>
      <c r="D548" s="171"/>
      <c r="E548" s="171"/>
      <c r="F548" s="171"/>
      <c r="G548" s="171"/>
      <c r="H548" s="172"/>
      <c r="I548" s="172"/>
      <c r="J548" s="15"/>
      <c r="K548" s="15"/>
      <c r="L548" s="15"/>
      <c r="M548" s="15"/>
      <c r="N548" s="15"/>
      <c r="O548" s="15"/>
      <c r="P548" s="15"/>
      <c r="Q548" s="15"/>
      <c r="R548" s="15"/>
      <c r="S548" s="15"/>
      <c r="T548" s="15"/>
      <c r="U548" s="15"/>
      <c r="V548" s="15"/>
      <c r="W548" s="15"/>
      <c r="X548" s="15"/>
      <c r="Y548" s="15"/>
      <c r="Z548" s="15"/>
    </row>
    <row r="549" ht="13.5" customHeight="1">
      <c r="A549" s="15"/>
      <c r="B549" s="171"/>
      <c r="C549" s="171"/>
      <c r="D549" s="171"/>
      <c r="E549" s="171"/>
      <c r="F549" s="171"/>
      <c r="G549" s="171"/>
      <c r="H549" s="172"/>
      <c r="I549" s="172"/>
      <c r="J549" s="15"/>
      <c r="K549" s="15"/>
      <c r="L549" s="15"/>
      <c r="M549" s="15"/>
      <c r="N549" s="15"/>
      <c r="O549" s="15"/>
      <c r="P549" s="15"/>
      <c r="Q549" s="15"/>
      <c r="R549" s="15"/>
      <c r="S549" s="15"/>
      <c r="T549" s="15"/>
      <c r="U549" s="15"/>
      <c r="V549" s="15"/>
      <c r="W549" s="15"/>
      <c r="X549" s="15"/>
      <c r="Y549" s="15"/>
      <c r="Z549" s="15"/>
    </row>
    <row r="550" ht="13.5" customHeight="1">
      <c r="A550" s="15"/>
      <c r="B550" s="171"/>
      <c r="C550" s="171"/>
      <c r="D550" s="171"/>
      <c r="E550" s="171"/>
      <c r="F550" s="171"/>
      <c r="G550" s="171"/>
      <c r="H550" s="172"/>
      <c r="I550" s="172"/>
      <c r="J550" s="15"/>
      <c r="K550" s="15"/>
      <c r="L550" s="15"/>
      <c r="M550" s="15"/>
      <c r="N550" s="15"/>
      <c r="O550" s="15"/>
      <c r="P550" s="15"/>
      <c r="Q550" s="15"/>
      <c r="R550" s="15"/>
      <c r="S550" s="15"/>
      <c r="T550" s="15"/>
      <c r="U550" s="15"/>
      <c r="V550" s="15"/>
      <c r="W550" s="15"/>
      <c r="X550" s="15"/>
      <c r="Y550" s="15"/>
      <c r="Z550" s="15"/>
    </row>
    <row r="551" ht="13.5" customHeight="1">
      <c r="A551" s="15"/>
      <c r="B551" s="171"/>
      <c r="C551" s="171"/>
      <c r="D551" s="171"/>
      <c r="E551" s="171"/>
      <c r="F551" s="171"/>
      <c r="G551" s="171"/>
      <c r="H551" s="172"/>
      <c r="I551" s="172"/>
      <c r="J551" s="15"/>
      <c r="K551" s="15"/>
      <c r="L551" s="15"/>
      <c r="M551" s="15"/>
      <c r="N551" s="15"/>
      <c r="O551" s="15"/>
      <c r="P551" s="15"/>
      <c r="Q551" s="15"/>
      <c r="R551" s="15"/>
      <c r="S551" s="15"/>
      <c r="T551" s="15"/>
      <c r="U551" s="15"/>
      <c r="V551" s="15"/>
      <c r="W551" s="15"/>
      <c r="X551" s="15"/>
      <c r="Y551" s="15"/>
      <c r="Z551" s="15"/>
    </row>
    <row r="552" ht="13.5" customHeight="1">
      <c r="A552" s="15"/>
      <c r="B552" s="171"/>
      <c r="C552" s="171"/>
      <c r="D552" s="171"/>
      <c r="E552" s="171"/>
      <c r="F552" s="171"/>
      <c r="G552" s="171"/>
      <c r="H552" s="172"/>
      <c r="I552" s="172"/>
      <c r="J552" s="15"/>
      <c r="K552" s="15"/>
      <c r="L552" s="15"/>
      <c r="M552" s="15"/>
      <c r="N552" s="15"/>
      <c r="O552" s="15"/>
      <c r="P552" s="15"/>
      <c r="Q552" s="15"/>
      <c r="R552" s="15"/>
      <c r="S552" s="15"/>
      <c r="T552" s="15"/>
      <c r="U552" s="15"/>
      <c r="V552" s="15"/>
      <c r="W552" s="15"/>
      <c r="X552" s="15"/>
      <c r="Y552" s="15"/>
      <c r="Z552" s="15"/>
    </row>
    <row r="553" ht="13.5" customHeight="1">
      <c r="A553" s="15"/>
      <c r="B553" s="171"/>
      <c r="C553" s="171"/>
      <c r="D553" s="171"/>
      <c r="E553" s="171"/>
      <c r="F553" s="171"/>
      <c r="G553" s="171"/>
      <c r="H553" s="172"/>
      <c r="I553" s="172"/>
      <c r="J553" s="15"/>
      <c r="K553" s="15"/>
      <c r="L553" s="15"/>
      <c r="M553" s="15"/>
      <c r="N553" s="15"/>
      <c r="O553" s="15"/>
      <c r="P553" s="15"/>
      <c r="Q553" s="15"/>
      <c r="R553" s="15"/>
      <c r="S553" s="15"/>
      <c r="T553" s="15"/>
      <c r="U553" s="15"/>
      <c r="V553" s="15"/>
      <c r="W553" s="15"/>
      <c r="X553" s="15"/>
      <c r="Y553" s="15"/>
      <c r="Z553" s="15"/>
    </row>
    <row r="554" ht="13.5" customHeight="1">
      <c r="A554" s="15"/>
      <c r="B554" s="171"/>
      <c r="C554" s="171"/>
      <c r="D554" s="171"/>
      <c r="E554" s="171"/>
      <c r="F554" s="171"/>
      <c r="G554" s="171"/>
      <c r="H554" s="172"/>
      <c r="I554" s="172"/>
      <c r="J554" s="15"/>
      <c r="K554" s="15"/>
      <c r="L554" s="15"/>
      <c r="M554" s="15"/>
      <c r="N554" s="15"/>
      <c r="O554" s="15"/>
      <c r="P554" s="15"/>
      <c r="Q554" s="15"/>
      <c r="R554" s="15"/>
      <c r="S554" s="15"/>
      <c r="T554" s="15"/>
      <c r="U554" s="15"/>
      <c r="V554" s="15"/>
      <c r="W554" s="15"/>
      <c r="X554" s="15"/>
      <c r="Y554" s="15"/>
      <c r="Z554" s="15"/>
    </row>
    <row r="555" ht="13.5" customHeight="1">
      <c r="A555" s="15"/>
      <c r="B555" s="171"/>
      <c r="C555" s="171"/>
      <c r="D555" s="171"/>
      <c r="E555" s="171"/>
      <c r="F555" s="171"/>
      <c r="G555" s="171"/>
      <c r="H555" s="172"/>
      <c r="I555" s="172"/>
      <c r="J555" s="15"/>
      <c r="K555" s="15"/>
      <c r="L555" s="15"/>
      <c r="M555" s="15"/>
      <c r="N555" s="15"/>
      <c r="O555" s="15"/>
      <c r="P555" s="15"/>
      <c r="Q555" s="15"/>
      <c r="R555" s="15"/>
      <c r="S555" s="15"/>
      <c r="T555" s="15"/>
      <c r="U555" s="15"/>
      <c r="V555" s="15"/>
      <c r="W555" s="15"/>
      <c r="X555" s="15"/>
      <c r="Y555" s="15"/>
      <c r="Z555" s="15"/>
    </row>
    <row r="556" ht="13.5" customHeight="1">
      <c r="A556" s="15"/>
      <c r="B556" s="171"/>
      <c r="C556" s="171"/>
      <c r="D556" s="171"/>
      <c r="E556" s="171"/>
      <c r="F556" s="171"/>
      <c r="G556" s="171"/>
      <c r="H556" s="172"/>
      <c r="I556" s="172"/>
      <c r="J556" s="15"/>
      <c r="K556" s="15"/>
      <c r="L556" s="15"/>
      <c r="M556" s="15"/>
      <c r="N556" s="15"/>
      <c r="O556" s="15"/>
      <c r="P556" s="15"/>
      <c r="Q556" s="15"/>
      <c r="R556" s="15"/>
      <c r="S556" s="15"/>
      <c r="T556" s="15"/>
      <c r="U556" s="15"/>
      <c r="V556" s="15"/>
      <c r="W556" s="15"/>
      <c r="X556" s="15"/>
      <c r="Y556" s="15"/>
      <c r="Z556" s="15"/>
    </row>
    <row r="557" ht="13.5" customHeight="1">
      <c r="A557" s="15"/>
      <c r="B557" s="171"/>
      <c r="C557" s="171"/>
      <c r="D557" s="171"/>
      <c r="E557" s="171"/>
      <c r="F557" s="171"/>
      <c r="G557" s="171"/>
      <c r="H557" s="172"/>
      <c r="I557" s="172"/>
      <c r="J557" s="15"/>
      <c r="K557" s="15"/>
      <c r="L557" s="15"/>
      <c r="M557" s="15"/>
      <c r="N557" s="15"/>
      <c r="O557" s="15"/>
      <c r="P557" s="15"/>
      <c r="Q557" s="15"/>
      <c r="R557" s="15"/>
      <c r="S557" s="15"/>
      <c r="T557" s="15"/>
      <c r="U557" s="15"/>
      <c r="V557" s="15"/>
      <c r="W557" s="15"/>
      <c r="X557" s="15"/>
      <c r="Y557" s="15"/>
      <c r="Z557" s="15"/>
    </row>
    <row r="558" ht="13.5" customHeight="1">
      <c r="A558" s="15"/>
      <c r="B558" s="171"/>
      <c r="C558" s="171"/>
      <c r="D558" s="171"/>
      <c r="E558" s="171"/>
      <c r="F558" s="171"/>
      <c r="G558" s="171"/>
      <c r="H558" s="172"/>
      <c r="I558" s="172"/>
      <c r="J558" s="15"/>
      <c r="K558" s="15"/>
      <c r="L558" s="15"/>
      <c r="M558" s="15"/>
      <c r="N558" s="15"/>
      <c r="O558" s="15"/>
      <c r="P558" s="15"/>
      <c r="Q558" s="15"/>
      <c r="R558" s="15"/>
      <c r="S558" s="15"/>
      <c r="T558" s="15"/>
      <c r="U558" s="15"/>
      <c r="V558" s="15"/>
      <c r="W558" s="15"/>
      <c r="X558" s="15"/>
      <c r="Y558" s="15"/>
      <c r="Z558" s="15"/>
    </row>
    <row r="559" ht="13.5" customHeight="1">
      <c r="A559" s="15"/>
      <c r="B559" s="171"/>
      <c r="C559" s="171"/>
      <c r="D559" s="171"/>
      <c r="E559" s="171"/>
      <c r="F559" s="171"/>
      <c r="G559" s="171"/>
      <c r="H559" s="172"/>
      <c r="I559" s="172"/>
      <c r="J559" s="15"/>
      <c r="K559" s="15"/>
      <c r="L559" s="15"/>
      <c r="M559" s="15"/>
      <c r="N559" s="15"/>
      <c r="O559" s="15"/>
      <c r="P559" s="15"/>
      <c r="Q559" s="15"/>
      <c r="R559" s="15"/>
      <c r="S559" s="15"/>
      <c r="T559" s="15"/>
      <c r="U559" s="15"/>
      <c r="V559" s="15"/>
      <c r="W559" s="15"/>
      <c r="X559" s="15"/>
      <c r="Y559" s="15"/>
      <c r="Z559" s="15"/>
    </row>
    <row r="560" ht="13.5" customHeight="1">
      <c r="A560" s="15"/>
      <c r="B560" s="171"/>
      <c r="C560" s="171"/>
      <c r="D560" s="171"/>
      <c r="E560" s="171"/>
      <c r="F560" s="171"/>
      <c r="G560" s="171"/>
      <c r="H560" s="172"/>
      <c r="I560" s="172"/>
      <c r="J560" s="15"/>
      <c r="K560" s="15"/>
      <c r="L560" s="15"/>
      <c r="M560" s="15"/>
      <c r="N560" s="15"/>
      <c r="O560" s="15"/>
      <c r="P560" s="15"/>
      <c r="Q560" s="15"/>
      <c r="R560" s="15"/>
      <c r="S560" s="15"/>
      <c r="T560" s="15"/>
      <c r="U560" s="15"/>
      <c r="V560" s="15"/>
      <c r="W560" s="15"/>
      <c r="X560" s="15"/>
      <c r="Y560" s="15"/>
      <c r="Z560" s="15"/>
    </row>
    <row r="561" ht="13.5" customHeight="1">
      <c r="A561" s="15"/>
      <c r="B561" s="171"/>
      <c r="C561" s="171"/>
      <c r="D561" s="171"/>
      <c r="E561" s="171"/>
      <c r="F561" s="171"/>
      <c r="G561" s="171"/>
      <c r="H561" s="172"/>
      <c r="I561" s="172"/>
      <c r="J561" s="15"/>
      <c r="K561" s="15"/>
      <c r="L561" s="15"/>
      <c r="M561" s="15"/>
      <c r="N561" s="15"/>
      <c r="O561" s="15"/>
      <c r="P561" s="15"/>
      <c r="Q561" s="15"/>
      <c r="R561" s="15"/>
      <c r="S561" s="15"/>
      <c r="T561" s="15"/>
      <c r="U561" s="15"/>
      <c r="V561" s="15"/>
      <c r="W561" s="15"/>
      <c r="X561" s="15"/>
      <c r="Y561" s="15"/>
      <c r="Z561" s="15"/>
    </row>
    <row r="562" ht="13.5" customHeight="1">
      <c r="A562" s="15"/>
      <c r="B562" s="171"/>
      <c r="C562" s="171"/>
      <c r="D562" s="171"/>
      <c r="E562" s="171"/>
      <c r="F562" s="171"/>
      <c r="G562" s="171"/>
      <c r="H562" s="172"/>
      <c r="I562" s="172"/>
      <c r="J562" s="15"/>
      <c r="K562" s="15"/>
      <c r="L562" s="15"/>
      <c r="M562" s="15"/>
      <c r="N562" s="15"/>
      <c r="O562" s="15"/>
      <c r="P562" s="15"/>
      <c r="Q562" s="15"/>
      <c r="R562" s="15"/>
      <c r="S562" s="15"/>
      <c r="T562" s="15"/>
      <c r="U562" s="15"/>
      <c r="V562" s="15"/>
      <c r="W562" s="15"/>
      <c r="X562" s="15"/>
      <c r="Y562" s="15"/>
      <c r="Z562" s="15"/>
    </row>
    <row r="563" ht="13.5" customHeight="1">
      <c r="A563" s="15"/>
      <c r="B563" s="171"/>
      <c r="C563" s="171"/>
      <c r="D563" s="171"/>
      <c r="E563" s="171"/>
      <c r="F563" s="171"/>
      <c r="G563" s="171"/>
      <c r="H563" s="172"/>
      <c r="I563" s="172"/>
      <c r="J563" s="15"/>
      <c r="K563" s="15"/>
      <c r="L563" s="15"/>
      <c r="M563" s="15"/>
      <c r="N563" s="15"/>
      <c r="O563" s="15"/>
      <c r="P563" s="15"/>
      <c r="Q563" s="15"/>
      <c r="R563" s="15"/>
      <c r="S563" s="15"/>
      <c r="T563" s="15"/>
      <c r="U563" s="15"/>
      <c r="V563" s="15"/>
      <c r="W563" s="15"/>
      <c r="X563" s="15"/>
      <c r="Y563" s="15"/>
      <c r="Z563" s="15"/>
    </row>
    <row r="564" ht="13.5" customHeight="1">
      <c r="A564" s="15"/>
      <c r="B564" s="171"/>
      <c r="C564" s="171"/>
      <c r="D564" s="171"/>
      <c r="E564" s="171"/>
      <c r="F564" s="171"/>
      <c r="G564" s="171"/>
      <c r="H564" s="172"/>
      <c r="I564" s="172"/>
      <c r="J564" s="15"/>
      <c r="K564" s="15"/>
      <c r="L564" s="15"/>
      <c r="M564" s="15"/>
      <c r="N564" s="15"/>
      <c r="O564" s="15"/>
      <c r="P564" s="15"/>
      <c r="Q564" s="15"/>
      <c r="R564" s="15"/>
      <c r="S564" s="15"/>
      <c r="T564" s="15"/>
      <c r="U564" s="15"/>
      <c r="V564" s="15"/>
      <c r="W564" s="15"/>
      <c r="X564" s="15"/>
      <c r="Y564" s="15"/>
      <c r="Z564" s="15"/>
    </row>
    <row r="565" ht="13.5" customHeight="1">
      <c r="A565" s="15"/>
      <c r="B565" s="171"/>
      <c r="C565" s="171"/>
      <c r="D565" s="171"/>
      <c r="E565" s="171"/>
      <c r="F565" s="171"/>
      <c r="G565" s="171"/>
      <c r="H565" s="172"/>
      <c r="I565" s="172"/>
      <c r="J565" s="15"/>
      <c r="K565" s="15"/>
      <c r="L565" s="15"/>
      <c r="M565" s="15"/>
      <c r="N565" s="15"/>
      <c r="O565" s="15"/>
      <c r="P565" s="15"/>
      <c r="Q565" s="15"/>
      <c r="R565" s="15"/>
      <c r="S565" s="15"/>
      <c r="T565" s="15"/>
      <c r="U565" s="15"/>
      <c r="V565" s="15"/>
      <c r="W565" s="15"/>
      <c r="X565" s="15"/>
      <c r="Y565" s="15"/>
      <c r="Z565" s="15"/>
    </row>
    <row r="566" ht="13.5" customHeight="1">
      <c r="A566" s="15"/>
      <c r="B566" s="171"/>
      <c r="C566" s="171"/>
      <c r="D566" s="171"/>
      <c r="E566" s="171"/>
      <c r="F566" s="171"/>
      <c r="G566" s="171"/>
      <c r="H566" s="172"/>
      <c r="I566" s="172"/>
      <c r="J566" s="15"/>
      <c r="K566" s="15"/>
      <c r="L566" s="15"/>
      <c r="M566" s="15"/>
      <c r="N566" s="15"/>
      <c r="O566" s="15"/>
      <c r="P566" s="15"/>
      <c r="Q566" s="15"/>
      <c r="R566" s="15"/>
      <c r="S566" s="15"/>
      <c r="T566" s="15"/>
      <c r="U566" s="15"/>
      <c r="V566" s="15"/>
      <c r="W566" s="15"/>
      <c r="X566" s="15"/>
      <c r="Y566" s="15"/>
      <c r="Z566" s="15"/>
    </row>
    <row r="567" ht="13.5" customHeight="1">
      <c r="A567" s="15"/>
      <c r="B567" s="171"/>
      <c r="C567" s="171"/>
      <c r="D567" s="171"/>
      <c r="E567" s="171"/>
      <c r="F567" s="171"/>
      <c r="G567" s="171"/>
      <c r="H567" s="172"/>
      <c r="I567" s="172"/>
      <c r="J567" s="15"/>
      <c r="K567" s="15"/>
      <c r="L567" s="15"/>
      <c r="M567" s="15"/>
      <c r="N567" s="15"/>
      <c r="O567" s="15"/>
      <c r="P567" s="15"/>
      <c r="Q567" s="15"/>
      <c r="R567" s="15"/>
      <c r="S567" s="15"/>
      <c r="T567" s="15"/>
      <c r="U567" s="15"/>
      <c r="V567" s="15"/>
      <c r="W567" s="15"/>
      <c r="X567" s="15"/>
      <c r="Y567" s="15"/>
      <c r="Z567" s="15"/>
    </row>
    <row r="568" ht="13.5" customHeight="1">
      <c r="A568" s="15"/>
      <c r="B568" s="171"/>
      <c r="C568" s="171"/>
      <c r="D568" s="171"/>
      <c r="E568" s="171"/>
      <c r="F568" s="171"/>
      <c r="G568" s="171"/>
      <c r="H568" s="172"/>
      <c r="I568" s="172"/>
      <c r="J568" s="15"/>
      <c r="K568" s="15"/>
      <c r="L568" s="15"/>
      <c r="M568" s="15"/>
      <c r="N568" s="15"/>
      <c r="O568" s="15"/>
      <c r="P568" s="15"/>
      <c r="Q568" s="15"/>
      <c r="R568" s="15"/>
      <c r="S568" s="15"/>
      <c r="T568" s="15"/>
      <c r="U568" s="15"/>
      <c r="V568" s="15"/>
      <c r="W568" s="15"/>
      <c r="X568" s="15"/>
      <c r="Y568" s="15"/>
      <c r="Z568" s="15"/>
    </row>
    <row r="569" ht="13.5" customHeight="1">
      <c r="A569" s="15"/>
      <c r="B569" s="171"/>
      <c r="C569" s="171"/>
      <c r="D569" s="171"/>
      <c r="E569" s="171"/>
      <c r="F569" s="171"/>
      <c r="G569" s="171"/>
      <c r="H569" s="172"/>
      <c r="I569" s="172"/>
      <c r="J569" s="15"/>
      <c r="K569" s="15"/>
      <c r="L569" s="15"/>
      <c r="M569" s="15"/>
      <c r="N569" s="15"/>
      <c r="O569" s="15"/>
      <c r="P569" s="15"/>
      <c r="Q569" s="15"/>
      <c r="R569" s="15"/>
      <c r="S569" s="15"/>
      <c r="T569" s="15"/>
      <c r="U569" s="15"/>
      <c r="V569" s="15"/>
      <c r="W569" s="15"/>
      <c r="X569" s="15"/>
      <c r="Y569" s="15"/>
      <c r="Z569" s="15"/>
    </row>
    <row r="570" ht="13.5" customHeight="1">
      <c r="A570" s="15"/>
      <c r="B570" s="171"/>
      <c r="C570" s="171"/>
      <c r="D570" s="171"/>
      <c r="E570" s="171"/>
      <c r="F570" s="171"/>
      <c r="G570" s="171"/>
      <c r="H570" s="172"/>
      <c r="I570" s="172"/>
      <c r="J570" s="15"/>
      <c r="K570" s="15"/>
      <c r="L570" s="15"/>
      <c r="M570" s="15"/>
      <c r="N570" s="15"/>
      <c r="O570" s="15"/>
      <c r="P570" s="15"/>
      <c r="Q570" s="15"/>
      <c r="R570" s="15"/>
      <c r="S570" s="15"/>
      <c r="T570" s="15"/>
      <c r="U570" s="15"/>
      <c r="V570" s="15"/>
      <c r="W570" s="15"/>
      <c r="X570" s="15"/>
      <c r="Y570" s="15"/>
      <c r="Z570" s="15"/>
    </row>
    <row r="571" ht="13.5" customHeight="1">
      <c r="A571" s="15"/>
      <c r="B571" s="171"/>
      <c r="C571" s="171"/>
      <c r="D571" s="171"/>
      <c r="E571" s="171"/>
      <c r="F571" s="171"/>
      <c r="G571" s="171"/>
      <c r="H571" s="172"/>
      <c r="I571" s="172"/>
      <c r="J571" s="15"/>
      <c r="K571" s="15"/>
      <c r="L571" s="15"/>
      <c r="M571" s="15"/>
      <c r="N571" s="15"/>
      <c r="O571" s="15"/>
      <c r="P571" s="15"/>
      <c r="Q571" s="15"/>
      <c r="R571" s="15"/>
      <c r="S571" s="15"/>
      <c r="T571" s="15"/>
      <c r="U571" s="15"/>
      <c r="V571" s="15"/>
      <c r="W571" s="15"/>
      <c r="X571" s="15"/>
      <c r="Y571" s="15"/>
      <c r="Z571" s="15"/>
    </row>
    <row r="572" ht="13.5" customHeight="1">
      <c r="A572" s="15"/>
      <c r="B572" s="171"/>
      <c r="C572" s="171"/>
      <c r="D572" s="171"/>
      <c r="E572" s="171"/>
      <c r="F572" s="171"/>
      <c r="G572" s="171"/>
      <c r="H572" s="172"/>
      <c r="I572" s="172"/>
      <c r="J572" s="15"/>
      <c r="K572" s="15"/>
      <c r="L572" s="15"/>
      <c r="M572" s="15"/>
      <c r="N572" s="15"/>
      <c r="O572" s="15"/>
      <c r="P572" s="15"/>
      <c r="Q572" s="15"/>
      <c r="R572" s="15"/>
      <c r="S572" s="15"/>
      <c r="T572" s="15"/>
      <c r="U572" s="15"/>
      <c r="V572" s="15"/>
      <c r="W572" s="15"/>
      <c r="X572" s="15"/>
      <c r="Y572" s="15"/>
      <c r="Z572" s="15"/>
    </row>
    <row r="573" ht="13.5" customHeight="1">
      <c r="A573" s="15"/>
      <c r="B573" s="171"/>
      <c r="C573" s="171"/>
      <c r="D573" s="171"/>
      <c r="E573" s="171"/>
      <c r="F573" s="171"/>
      <c r="G573" s="171"/>
      <c r="H573" s="172"/>
      <c r="I573" s="172"/>
      <c r="J573" s="15"/>
      <c r="K573" s="15"/>
      <c r="L573" s="15"/>
      <c r="M573" s="15"/>
      <c r="N573" s="15"/>
      <c r="O573" s="15"/>
      <c r="P573" s="15"/>
      <c r="Q573" s="15"/>
      <c r="R573" s="15"/>
      <c r="S573" s="15"/>
      <c r="T573" s="15"/>
      <c r="U573" s="15"/>
      <c r="V573" s="15"/>
      <c r="W573" s="15"/>
      <c r="X573" s="15"/>
      <c r="Y573" s="15"/>
      <c r="Z573" s="15"/>
    </row>
    <row r="574" ht="13.5" customHeight="1">
      <c r="A574" s="15"/>
      <c r="B574" s="171"/>
      <c r="C574" s="171"/>
      <c r="D574" s="171"/>
      <c r="E574" s="171"/>
      <c r="F574" s="171"/>
      <c r="G574" s="171"/>
      <c r="H574" s="172"/>
      <c r="I574" s="172"/>
      <c r="J574" s="15"/>
      <c r="K574" s="15"/>
      <c r="L574" s="15"/>
      <c r="M574" s="15"/>
      <c r="N574" s="15"/>
      <c r="O574" s="15"/>
      <c r="P574" s="15"/>
      <c r="Q574" s="15"/>
      <c r="R574" s="15"/>
      <c r="S574" s="15"/>
      <c r="T574" s="15"/>
      <c r="U574" s="15"/>
      <c r="V574" s="15"/>
      <c r="W574" s="15"/>
      <c r="X574" s="15"/>
      <c r="Y574" s="15"/>
      <c r="Z574" s="15"/>
    </row>
    <row r="575" ht="13.5" customHeight="1">
      <c r="A575" s="15"/>
      <c r="B575" s="171"/>
      <c r="C575" s="171"/>
      <c r="D575" s="171"/>
      <c r="E575" s="171"/>
      <c r="F575" s="171"/>
      <c r="G575" s="171"/>
      <c r="H575" s="172"/>
      <c r="I575" s="172"/>
      <c r="J575" s="15"/>
      <c r="K575" s="15"/>
      <c r="L575" s="15"/>
      <c r="M575" s="15"/>
      <c r="N575" s="15"/>
      <c r="O575" s="15"/>
      <c r="P575" s="15"/>
      <c r="Q575" s="15"/>
      <c r="R575" s="15"/>
      <c r="S575" s="15"/>
      <c r="T575" s="15"/>
      <c r="U575" s="15"/>
      <c r="V575" s="15"/>
      <c r="W575" s="15"/>
      <c r="X575" s="15"/>
      <c r="Y575" s="15"/>
      <c r="Z575" s="15"/>
    </row>
    <row r="576" ht="13.5" customHeight="1">
      <c r="A576" s="15"/>
      <c r="B576" s="171"/>
      <c r="C576" s="171"/>
      <c r="D576" s="171"/>
      <c r="E576" s="171"/>
      <c r="F576" s="171"/>
      <c r="G576" s="171"/>
      <c r="H576" s="172"/>
      <c r="I576" s="172"/>
      <c r="J576" s="15"/>
      <c r="K576" s="15"/>
      <c r="L576" s="15"/>
      <c r="M576" s="15"/>
      <c r="N576" s="15"/>
      <c r="O576" s="15"/>
      <c r="P576" s="15"/>
      <c r="Q576" s="15"/>
      <c r="R576" s="15"/>
      <c r="S576" s="15"/>
      <c r="T576" s="15"/>
      <c r="U576" s="15"/>
      <c r="V576" s="15"/>
      <c r="W576" s="15"/>
      <c r="X576" s="15"/>
      <c r="Y576" s="15"/>
      <c r="Z576" s="15"/>
    </row>
    <row r="577" ht="13.5" customHeight="1">
      <c r="A577" s="15"/>
      <c r="B577" s="171"/>
      <c r="C577" s="171"/>
      <c r="D577" s="171"/>
      <c r="E577" s="171"/>
      <c r="F577" s="171"/>
      <c r="G577" s="171"/>
      <c r="H577" s="172"/>
      <c r="I577" s="172"/>
      <c r="J577" s="15"/>
      <c r="K577" s="15"/>
      <c r="L577" s="15"/>
      <c r="M577" s="15"/>
      <c r="N577" s="15"/>
      <c r="O577" s="15"/>
      <c r="P577" s="15"/>
      <c r="Q577" s="15"/>
      <c r="R577" s="15"/>
      <c r="S577" s="15"/>
      <c r="T577" s="15"/>
      <c r="U577" s="15"/>
      <c r="V577" s="15"/>
      <c r="W577" s="15"/>
      <c r="X577" s="15"/>
      <c r="Y577" s="15"/>
      <c r="Z577" s="15"/>
    </row>
    <row r="578" ht="13.5" customHeight="1">
      <c r="A578" s="15"/>
      <c r="B578" s="171"/>
      <c r="C578" s="171"/>
      <c r="D578" s="171"/>
      <c r="E578" s="171"/>
      <c r="F578" s="171"/>
      <c r="G578" s="171"/>
      <c r="H578" s="172"/>
      <c r="I578" s="172"/>
      <c r="J578" s="15"/>
      <c r="K578" s="15"/>
      <c r="L578" s="15"/>
      <c r="M578" s="15"/>
      <c r="N578" s="15"/>
      <c r="O578" s="15"/>
      <c r="P578" s="15"/>
      <c r="Q578" s="15"/>
      <c r="R578" s="15"/>
      <c r="S578" s="15"/>
      <c r="T578" s="15"/>
      <c r="U578" s="15"/>
      <c r="V578" s="15"/>
      <c r="W578" s="15"/>
      <c r="X578" s="15"/>
      <c r="Y578" s="15"/>
      <c r="Z578" s="15"/>
    </row>
    <row r="579" ht="13.5" customHeight="1">
      <c r="A579" s="15"/>
      <c r="B579" s="171"/>
      <c r="C579" s="171"/>
      <c r="D579" s="171"/>
      <c r="E579" s="171"/>
      <c r="F579" s="171"/>
      <c r="G579" s="171"/>
      <c r="H579" s="172"/>
      <c r="I579" s="172"/>
      <c r="J579" s="15"/>
      <c r="K579" s="15"/>
      <c r="L579" s="15"/>
      <c r="M579" s="15"/>
      <c r="N579" s="15"/>
      <c r="O579" s="15"/>
      <c r="P579" s="15"/>
      <c r="Q579" s="15"/>
      <c r="R579" s="15"/>
      <c r="S579" s="15"/>
      <c r="T579" s="15"/>
      <c r="U579" s="15"/>
      <c r="V579" s="15"/>
      <c r="W579" s="15"/>
      <c r="X579" s="15"/>
      <c r="Y579" s="15"/>
      <c r="Z579" s="15"/>
    </row>
    <row r="580" ht="13.5" customHeight="1">
      <c r="A580" s="15"/>
      <c r="B580" s="171"/>
      <c r="C580" s="171"/>
      <c r="D580" s="171"/>
      <c r="E580" s="171"/>
      <c r="F580" s="171"/>
      <c r="G580" s="171"/>
      <c r="H580" s="172"/>
      <c r="I580" s="172"/>
      <c r="J580" s="15"/>
      <c r="K580" s="15"/>
      <c r="L580" s="15"/>
      <c r="M580" s="15"/>
      <c r="N580" s="15"/>
      <c r="O580" s="15"/>
      <c r="P580" s="15"/>
      <c r="Q580" s="15"/>
      <c r="R580" s="15"/>
      <c r="S580" s="15"/>
      <c r="T580" s="15"/>
      <c r="U580" s="15"/>
      <c r="V580" s="15"/>
      <c r="W580" s="15"/>
      <c r="X580" s="15"/>
      <c r="Y580" s="15"/>
      <c r="Z580" s="15"/>
    </row>
    <row r="581" ht="13.5" customHeight="1">
      <c r="A581" s="15"/>
      <c r="B581" s="171"/>
      <c r="C581" s="171"/>
      <c r="D581" s="171"/>
      <c r="E581" s="171"/>
      <c r="F581" s="171"/>
      <c r="G581" s="171"/>
      <c r="H581" s="172"/>
      <c r="I581" s="172"/>
      <c r="J581" s="15"/>
      <c r="K581" s="15"/>
      <c r="L581" s="15"/>
      <c r="M581" s="15"/>
      <c r="N581" s="15"/>
      <c r="O581" s="15"/>
      <c r="P581" s="15"/>
      <c r="Q581" s="15"/>
      <c r="R581" s="15"/>
      <c r="S581" s="15"/>
      <c r="T581" s="15"/>
      <c r="U581" s="15"/>
      <c r="V581" s="15"/>
      <c r="W581" s="15"/>
      <c r="X581" s="15"/>
      <c r="Y581" s="15"/>
      <c r="Z581" s="15"/>
    </row>
    <row r="582" ht="13.5" customHeight="1">
      <c r="A582" s="15"/>
      <c r="B582" s="171"/>
      <c r="C582" s="171"/>
      <c r="D582" s="171"/>
      <c r="E582" s="171"/>
      <c r="F582" s="171"/>
      <c r="G582" s="171"/>
      <c r="H582" s="172"/>
      <c r="I582" s="172"/>
      <c r="J582" s="15"/>
      <c r="K582" s="15"/>
      <c r="L582" s="15"/>
      <c r="M582" s="15"/>
      <c r="N582" s="15"/>
      <c r="O582" s="15"/>
      <c r="P582" s="15"/>
      <c r="Q582" s="15"/>
      <c r="R582" s="15"/>
      <c r="S582" s="15"/>
      <c r="T582" s="15"/>
      <c r="U582" s="15"/>
      <c r="V582" s="15"/>
      <c r="W582" s="15"/>
      <c r="X582" s="15"/>
      <c r="Y582" s="15"/>
      <c r="Z582" s="15"/>
    </row>
    <row r="583" ht="13.5" customHeight="1">
      <c r="A583" s="15"/>
      <c r="B583" s="171"/>
      <c r="C583" s="171"/>
      <c r="D583" s="171"/>
      <c r="E583" s="171"/>
      <c r="F583" s="171"/>
      <c r="G583" s="171"/>
      <c r="H583" s="172"/>
      <c r="I583" s="172"/>
      <c r="J583" s="15"/>
      <c r="K583" s="15"/>
      <c r="L583" s="15"/>
      <c r="M583" s="15"/>
      <c r="N583" s="15"/>
      <c r="O583" s="15"/>
      <c r="P583" s="15"/>
      <c r="Q583" s="15"/>
      <c r="R583" s="15"/>
      <c r="S583" s="15"/>
      <c r="T583" s="15"/>
      <c r="U583" s="15"/>
      <c r="V583" s="15"/>
      <c r="W583" s="15"/>
      <c r="X583" s="15"/>
      <c r="Y583" s="15"/>
      <c r="Z583" s="15"/>
    </row>
    <row r="584" ht="13.5" customHeight="1">
      <c r="A584" s="15"/>
      <c r="B584" s="171"/>
      <c r="C584" s="171"/>
      <c r="D584" s="171"/>
      <c r="E584" s="171"/>
      <c r="F584" s="171"/>
      <c r="G584" s="171"/>
      <c r="H584" s="172"/>
      <c r="I584" s="172"/>
      <c r="J584" s="15"/>
      <c r="K584" s="15"/>
      <c r="L584" s="15"/>
      <c r="M584" s="15"/>
      <c r="N584" s="15"/>
      <c r="O584" s="15"/>
      <c r="P584" s="15"/>
      <c r="Q584" s="15"/>
      <c r="R584" s="15"/>
      <c r="S584" s="15"/>
      <c r="T584" s="15"/>
      <c r="U584" s="15"/>
      <c r="V584" s="15"/>
      <c r="W584" s="15"/>
      <c r="X584" s="15"/>
      <c r="Y584" s="15"/>
      <c r="Z584" s="15"/>
    </row>
    <row r="585" ht="13.5" customHeight="1">
      <c r="A585" s="15"/>
      <c r="B585" s="171"/>
      <c r="C585" s="171"/>
      <c r="D585" s="171"/>
      <c r="E585" s="171"/>
      <c r="F585" s="171"/>
      <c r="G585" s="171"/>
      <c r="H585" s="172"/>
      <c r="I585" s="172"/>
      <c r="J585" s="15"/>
      <c r="K585" s="15"/>
      <c r="L585" s="15"/>
      <c r="M585" s="15"/>
      <c r="N585" s="15"/>
      <c r="O585" s="15"/>
      <c r="P585" s="15"/>
      <c r="Q585" s="15"/>
      <c r="R585" s="15"/>
      <c r="S585" s="15"/>
      <c r="T585" s="15"/>
      <c r="U585" s="15"/>
      <c r="V585" s="15"/>
      <c r="W585" s="15"/>
      <c r="X585" s="15"/>
      <c r="Y585" s="15"/>
      <c r="Z585" s="15"/>
    </row>
    <row r="586" ht="13.5" customHeight="1">
      <c r="A586" s="15"/>
      <c r="B586" s="171"/>
      <c r="C586" s="171"/>
      <c r="D586" s="171"/>
      <c r="E586" s="171"/>
      <c r="F586" s="171"/>
      <c r="G586" s="171"/>
      <c r="H586" s="172"/>
      <c r="I586" s="172"/>
      <c r="J586" s="15"/>
      <c r="K586" s="15"/>
      <c r="L586" s="15"/>
      <c r="M586" s="15"/>
      <c r="N586" s="15"/>
      <c r="O586" s="15"/>
      <c r="P586" s="15"/>
      <c r="Q586" s="15"/>
      <c r="R586" s="15"/>
      <c r="S586" s="15"/>
      <c r="T586" s="15"/>
      <c r="U586" s="15"/>
      <c r="V586" s="15"/>
      <c r="W586" s="15"/>
      <c r="X586" s="15"/>
      <c r="Y586" s="15"/>
      <c r="Z586" s="15"/>
    </row>
    <row r="587" ht="13.5" customHeight="1">
      <c r="A587" s="15"/>
      <c r="B587" s="171"/>
      <c r="C587" s="171"/>
      <c r="D587" s="171"/>
      <c r="E587" s="171"/>
      <c r="F587" s="171"/>
      <c r="G587" s="171"/>
      <c r="H587" s="172"/>
      <c r="I587" s="172"/>
      <c r="J587" s="15"/>
      <c r="K587" s="15"/>
      <c r="L587" s="15"/>
      <c r="M587" s="15"/>
      <c r="N587" s="15"/>
      <c r="O587" s="15"/>
      <c r="P587" s="15"/>
      <c r="Q587" s="15"/>
      <c r="R587" s="15"/>
      <c r="S587" s="15"/>
      <c r="T587" s="15"/>
      <c r="U587" s="15"/>
      <c r="V587" s="15"/>
      <c r="W587" s="15"/>
      <c r="X587" s="15"/>
      <c r="Y587" s="15"/>
      <c r="Z587" s="15"/>
    </row>
    <row r="588" ht="13.5" customHeight="1">
      <c r="A588" s="15"/>
      <c r="B588" s="171"/>
      <c r="C588" s="171"/>
      <c r="D588" s="171"/>
      <c r="E588" s="171"/>
      <c r="F588" s="171"/>
      <c r="G588" s="171"/>
      <c r="H588" s="172"/>
      <c r="I588" s="172"/>
      <c r="J588" s="15"/>
      <c r="K588" s="15"/>
      <c r="L588" s="15"/>
      <c r="M588" s="15"/>
      <c r="N588" s="15"/>
      <c r="O588" s="15"/>
      <c r="P588" s="15"/>
      <c r="Q588" s="15"/>
      <c r="R588" s="15"/>
      <c r="S588" s="15"/>
      <c r="T588" s="15"/>
      <c r="U588" s="15"/>
      <c r="V588" s="15"/>
      <c r="W588" s="15"/>
      <c r="X588" s="15"/>
      <c r="Y588" s="15"/>
      <c r="Z588" s="15"/>
    </row>
    <row r="589" ht="13.5" customHeight="1">
      <c r="A589" s="15"/>
      <c r="B589" s="171"/>
      <c r="C589" s="171"/>
      <c r="D589" s="171"/>
      <c r="E589" s="171"/>
      <c r="F589" s="171"/>
      <c r="G589" s="171"/>
      <c r="H589" s="172"/>
      <c r="I589" s="172"/>
      <c r="J589" s="15"/>
      <c r="K589" s="15"/>
      <c r="L589" s="15"/>
      <c r="M589" s="15"/>
      <c r="N589" s="15"/>
      <c r="O589" s="15"/>
      <c r="P589" s="15"/>
      <c r="Q589" s="15"/>
      <c r="R589" s="15"/>
      <c r="S589" s="15"/>
      <c r="T589" s="15"/>
      <c r="U589" s="15"/>
      <c r="V589" s="15"/>
      <c r="W589" s="15"/>
      <c r="X589" s="15"/>
      <c r="Y589" s="15"/>
      <c r="Z589" s="15"/>
    </row>
    <row r="590" ht="13.5" customHeight="1">
      <c r="A590" s="15"/>
      <c r="B590" s="171"/>
      <c r="C590" s="171"/>
      <c r="D590" s="171"/>
      <c r="E590" s="171"/>
      <c r="F590" s="171"/>
      <c r="G590" s="171"/>
      <c r="H590" s="172"/>
      <c r="I590" s="172"/>
      <c r="J590" s="15"/>
      <c r="K590" s="15"/>
      <c r="L590" s="15"/>
      <c r="M590" s="15"/>
      <c r="N590" s="15"/>
      <c r="O590" s="15"/>
      <c r="P590" s="15"/>
      <c r="Q590" s="15"/>
      <c r="R590" s="15"/>
      <c r="S590" s="15"/>
      <c r="T590" s="15"/>
      <c r="U590" s="15"/>
      <c r="V590" s="15"/>
      <c r="W590" s="15"/>
      <c r="X590" s="15"/>
      <c r="Y590" s="15"/>
      <c r="Z590" s="15"/>
    </row>
    <row r="591" ht="13.5" customHeight="1">
      <c r="A591" s="15"/>
      <c r="B591" s="171"/>
      <c r="C591" s="171"/>
      <c r="D591" s="171"/>
      <c r="E591" s="171"/>
      <c r="F591" s="171"/>
      <c r="G591" s="171"/>
      <c r="H591" s="172"/>
      <c r="I591" s="172"/>
      <c r="J591" s="15"/>
      <c r="K591" s="15"/>
      <c r="L591" s="15"/>
      <c r="M591" s="15"/>
      <c r="N591" s="15"/>
      <c r="O591" s="15"/>
      <c r="P591" s="15"/>
      <c r="Q591" s="15"/>
      <c r="R591" s="15"/>
      <c r="S591" s="15"/>
      <c r="T591" s="15"/>
      <c r="U591" s="15"/>
      <c r="V591" s="15"/>
      <c r="W591" s="15"/>
      <c r="X591" s="15"/>
      <c r="Y591" s="15"/>
      <c r="Z591" s="15"/>
    </row>
    <row r="592" ht="13.5" customHeight="1">
      <c r="A592" s="15"/>
      <c r="B592" s="171"/>
      <c r="C592" s="171"/>
      <c r="D592" s="171"/>
      <c r="E592" s="171"/>
      <c r="F592" s="171"/>
      <c r="G592" s="171"/>
      <c r="H592" s="172"/>
      <c r="I592" s="172"/>
      <c r="J592" s="15"/>
      <c r="K592" s="15"/>
      <c r="L592" s="15"/>
      <c r="M592" s="15"/>
      <c r="N592" s="15"/>
      <c r="O592" s="15"/>
      <c r="P592" s="15"/>
      <c r="Q592" s="15"/>
      <c r="R592" s="15"/>
      <c r="S592" s="15"/>
      <c r="T592" s="15"/>
      <c r="U592" s="15"/>
      <c r="V592" s="15"/>
      <c r="W592" s="15"/>
      <c r="X592" s="15"/>
      <c r="Y592" s="15"/>
      <c r="Z592" s="15"/>
    </row>
    <row r="593" ht="13.5" customHeight="1">
      <c r="A593" s="15"/>
      <c r="B593" s="171"/>
      <c r="C593" s="171"/>
      <c r="D593" s="171"/>
      <c r="E593" s="171"/>
      <c r="F593" s="171"/>
      <c r="G593" s="171"/>
      <c r="H593" s="172"/>
      <c r="I593" s="172"/>
      <c r="J593" s="15"/>
      <c r="K593" s="15"/>
      <c r="L593" s="15"/>
      <c r="M593" s="15"/>
      <c r="N593" s="15"/>
      <c r="O593" s="15"/>
      <c r="P593" s="15"/>
      <c r="Q593" s="15"/>
      <c r="R593" s="15"/>
      <c r="S593" s="15"/>
      <c r="T593" s="15"/>
      <c r="U593" s="15"/>
      <c r="V593" s="15"/>
      <c r="W593" s="15"/>
      <c r="X593" s="15"/>
      <c r="Y593" s="15"/>
      <c r="Z593" s="15"/>
    </row>
    <row r="594" ht="13.5" customHeight="1">
      <c r="A594" s="15"/>
      <c r="B594" s="171"/>
      <c r="C594" s="171"/>
      <c r="D594" s="171"/>
      <c r="E594" s="171"/>
      <c r="F594" s="171"/>
      <c r="G594" s="171"/>
      <c r="H594" s="172"/>
      <c r="I594" s="172"/>
      <c r="J594" s="15"/>
      <c r="K594" s="15"/>
      <c r="L594" s="15"/>
      <c r="M594" s="15"/>
      <c r="N594" s="15"/>
      <c r="O594" s="15"/>
      <c r="P594" s="15"/>
      <c r="Q594" s="15"/>
      <c r="R594" s="15"/>
      <c r="S594" s="15"/>
      <c r="T594" s="15"/>
      <c r="U594" s="15"/>
      <c r="V594" s="15"/>
      <c r="W594" s="15"/>
      <c r="X594" s="15"/>
      <c r="Y594" s="15"/>
      <c r="Z594" s="15"/>
    </row>
    <row r="595" ht="13.5" customHeight="1">
      <c r="A595" s="15"/>
      <c r="B595" s="171"/>
      <c r="C595" s="171"/>
      <c r="D595" s="171"/>
      <c r="E595" s="171"/>
      <c r="F595" s="171"/>
      <c r="G595" s="171"/>
      <c r="H595" s="172"/>
      <c r="I595" s="172"/>
      <c r="J595" s="15"/>
      <c r="K595" s="15"/>
      <c r="L595" s="15"/>
      <c r="M595" s="15"/>
      <c r="N595" s="15"/>
      <c r="O595" s="15"/>
      <c r="P595" s="15"/>
      <c r="Q595" s="15"/>
      <c r="R595" s="15"/>
      <c r="S595" s="15"/>
      <c r="T595" s="15"/>
      <c r="U595" s="15"/>
      <c r="V595" s="15"/>
      <c r="W595" s="15"/>
      <c r="X595" s="15"/>
      <c r="Y595" s="15"/>
      <c r="Z595" s="15"/>
    </row>
    <row r="596" ht="13.5" customHeight="1">
      <c r="A596" s="15"/>
      <c r="B596" s="171"/>
      <c r="C596" s="171"/>
      <c r="D596" s="171"/>
      <c r="E596" s="171"/>
      <c r="F596" s="171"/>
      <c r="G596" s="171"/>
      <c r="H596" s="172"/>
      <c r="I596" s="172"/>
      <c r="J596" s="15"/>
      <c r="K596" s="15"/>
      <c r="L596" s="15"/>
      <c r="M596" s="15"/>
      <c r="N596" s="15"/>
      <c r="O596" s="15"/>
      <c r="P596" s="15"/>
      <c r="Q596" s="15"/>
      <c r="R596" s="15"/>
      <c r="S596" s="15"/>
      <c r="T596" s="15"/>
      <c r="U596" s="15"/>
      <c r="V596" s="15"/>
      <c r="W596" s="15"/>
      <c r="X596" s="15"/>
      <c r="Y596" s="15"/>
      <c r="Z596" s="15"/>
    </row>
    <row r="597" ht="13.5" customHeight="1">
      <c r="A597" s="15"/>
      <c r="B597" s="171"/>
      <c r="C597" s="171"/>
      <c r="D597" s="171"/>
      <c r="E597" s="171"/>
      <c r="F597" s="171"/>
      <c r="G597" s="171"/>
      <c r="H597" s="172"/>
      <c r="I597" s="172"/>
      <c r="J597" s="15"/>
      <c r="K597" s="15"/>
      <c r="L597" s="15"/>
      <c r="M597" s="15"/>
      <c r="N597" s="15"/>
      <c r="O597" s="15"/>
      <c r="P597" s="15"/>
      <c r="Q597" s="15"/>
      <c r="R597" s="15"/>
      <c r="S597" s="15"/>
      <c r="T597" s="15"/>
      <c r="U597" s="15"/>
      <c r="V597" s="15"/>
      <c r="W597" s="15"/>
      <c r="X597" s="15"/>
      <c r="Y597" s="15"/>
      <c r="Z597" s="15"/>
    </row>
    <row r="598" ht="13.5" customHeight="1">
      <c r="A598" s="15"/>
      <c r="B598" s="171"/>
      <c r="C598" s="171"/>
      <c r="D598" s="171"/>
      <c r="E598" s="171"/>
      <c r="F598" s="171"/>
      <c r="G598" s="171"/>
      <c r="H598" s="172"/>
      <c r="I598" s="172"/>
      <c r="J598" s="15"/>
      <c r="K598" s="15"/>
      <c r="L598" s="15"/>
      <c r="M598" s="15"/>
      <c r="N598" s="15"/>
      <c r="O598" s="15"/>
      <c r="P598" s="15"/>
      <c r="Q598" s="15"/>
      <c r="R598" s="15"/>
      <c r="S598" s="15"/>
      <c r="T598" s="15"/>
      <c r="U598" s="15"/>
      <c r="V598" s="15"/>
      <c r="W598" s="15"/>
      <c r="X598" s="15"/>
      <c r="Y598" s="15"/>
      <c r="Z598" s="15"/>
    </row>
    <row r="599" ht="13.5" customHeight="1">
      <c r="A599" s="15"/>
      <c r="B599" s="171"/>
      <c r="C599" s="171"/>
      <c r="D599" s="171"/>
      <c r="E599" s="171"/>
      <c r="F599" s="171"/>
      <c r="G599" s="171"/>
      <c r="H599" s="172"/>
      <c r="I599" s="172"/>
      <c r="J599" s="15"/>
      <c r="K599" s="15"/>
      <c r="L599" s="15"/>
      <c r="M599" s="15"/>
      <c r="N599" s="15"/>
      <c r="O599" s="15"/>
      <c r="P599" s="15"/>
      <c r="Q599" s="15"/>
      <c r="R599" s="15"/>
      <c r="S599" s="15"/>
      <c r="T599" s="15"/>
      <c r="U599" s="15"/>
      <c r="V599" s="15"/>
      <c r="W599" s="15"/>
      <c r="X599" s="15"/>
      <c r="Y599" s="15"/>
      <c r="Z599" s="15"/>
    </row>
    <row r="600" ht="13.5" customHeight="1">
      <c r="A600" s="15"/>
      <c r="B600" s="171"/>
      <c r="C600" s="171"/>
      <c r="D600" s="171"/>
      <c r="E600" s="171"/>
      <c r="F600" s="171"/>
      <c r="G600" s="171"/>
      <c r="H600" s="172"/>
      <c r="I600" s="172"/>
      <c r="J600" s="15"/>
      <c r="K600" s="15"/>
      <c r="L600" s="15"/>
      <c r="M600" s="15"/>
      <c r="N600" s="15"/>
      <c r="O600" s="15"/>
      <c r="P600" s="15"/>
      <c r="Q600" s="15"/>
      <c r="R600" s="15"/>
      <c r="S600" s="15"/>
      <c r="T600" s="15"/>
      <c r="U600" s="15"/>
      <c r="V600" s="15"/>
      <c r="W600" s="15"/>
      <c r="X600" s="15"/>
      <c r="Y600" s="15"/>
      <c r="Z600" s="15"/>
    </row>
    <row r="601" ht="13.5" customHeight="1">
      <c r="A601" s="15"/>
      <c r="B601" s="171"/>
      <c r="C601" s="171"/>
      <c r="D601" s="171"/>
      <c r="E601" s="171"/>
      <c r="F601" s="171"/>
      <c r="G601" s="171"/>
      <c r="H601" s="172"/>
      <c r="I601" s="172"/>
      <c r="J601" s="15"/>
      <c r="K601" s="15"/>
      <c r="L601" s="15"/>
      <c r="M601" s="15"/>
      <c r="N601" s="15"/>
      <c r="O601" s="15"/>
      <c r="P601" s="15"/>
      <c r="Q601" s="15"/>
      <c r="R601" s="15"/>
      <c r="S601" s="15"/>
      <c r="T601" s="15"/>
      <c r="U601" s="15"/>
      <c r="V601" s="15"/>
      <c r="W601" s="15"/>
      <c r="X601" s="15"/>
      <c r="Y601" s="15"/>
      <c r="Z601" s="15"/>
    </row>
    <row r="602" ht="13.5" customHeight="1">
      <c r="A602" s="15"/>
      <c r="B602" s="171"/>
      <c r="C602" s="171"/>
      <c r="D602" s="171"/>
      <c r="E602" s="171"/>
      <c r="F602" s="171"/>
      <c r="G602" s="171"/>
      <c r="H602" s="172"/>
      <c r="I602" s="172"/>
      <c r="J602" s="15"/>
      <c r="K602" s="15"/>
      <c r="L602" s="15"/>
      <c r="M602" s="15"/>
      <c r="N602" s="15"/>
      <c r="O602" s="15"/>
      <c r="P602" s="15"/>
      <c r="Q602" s="15"/>
      <c r="R602" s="15"/>
      <c r="S602" s="15"/>
      <c r="T602" s="15"/>
      <c r="U602" s="15"/>
      <c r="V602" s="15"/>
      <c r="W602" s="15"/>
      <c r="X602" s="15"/>
      <c r="Y602" s="15"/>
      <c r="Z602" s="15"/>
    </row>
    <row r="603" ht="13.5" customHeight="1">
      <c r="A603" s="15"/>
      <c r="B603" s="171"/>
      <c r="C603" s="171"/>
      <c r="D603" s="171"/>
      <c r="E603" s="171"/>
      <c r="F603" s="171"/>
      <c r="G603" s="171"/>
      <c r="H603" s="172"/>
      <c r="I603" s="172"/>
      <c r="J603" s="15"/>
      <c r="K603" s="15"/>
      <c r="L603" s="15"/>
      <c r="M603" s="15"/>
      <c r="N603" s="15"/>
      <c r="O603" s="15"/>
      <c r="P603" s="15"/>
      <c r="Q603" s="15"/>
      <c r="R603" s="15"/>
      <c r="S603" s="15"/>
      <c r="T603" s="15"/>
      <c r="U603" s="15"/>
      <c r="V603" s="15"/>
      <c r="W603" s="15"/>
      <c r="X603" s="15"/>
      <c r="Y603" s="15"/>
      <c r="Z603" s="15"/>
    </row>
    <row r="604" ht="13.5" customHeight="1">
      <c r="A604" s="15"/>
      <c r="B604" s="171"/>
      <c r="C604" s="171"/>
      <c r="D604" s="171"/>
      <c r="E604" s="171"/>
      <c r="F604" s="171"/>
      <c r="G604" s="171"/>
      <c r="H604" s="172"/>
      <c r="I604" s="172"/>
      <c r="J604" s="15"/>
      <c r="K604" s="15"/>
      <c r="L604" s="15"/>
      <c r="M604" s="15"/>
      <c r="N604" s="15"/>
      <c r="O604" s="15"/>
      <c r="P604" s="15"/>
      <c r="Q604" s="15"/>
      <c r="R604" s="15"/>
      <c r="S604" s="15"/>
      <c r="T604" s="15"/>
      <c r="U604" s="15"/>
      <c r="V604" s="15"/>
      <c r="W604" s="15"/>
      <c r="X604" s="15"/>
      <c r="Y604" s="15"/>
      <c r="Z604" s="15"/>
    </row>
    <row r="605" ht="13.5" customHeight="1">
      <c r="A605" s="15"/>
      <c r="B605" s="171"/>
      <c r="C605" s="171"/>
      <c r="D605" s="171"/>
      <c r="E605" s="171"/>
      <c r="F605" s="171"/>
      <c r="G605" s="171"/>
      <c r="H605" s="172"/>
      <c r="I605" s="172"/>
      <c r="J605" s="15"/>
      <c r="K605" s="15"/>
      <c r="L605" s="15"/>
      <c r="M605" s="15"/>
      <c r="N605" s="15"/>
      <c r="O605" s="15"/>
      <c r="P605" s="15"/>
      <c r="Q605" s="15"/>
      <c r="R605" s="15"/>
      <c r="S605" s="15"/>
      <c r="T605" s="15"/>
      <c r="U605" s="15"/>
      <c r="V605" s="15"/>
      <c r="W605" s="15"/>
      <c r="X605" s="15"/>
      <c r="Y605" s="15"/>
      <c r="Z605" s="15"/>
    </row>
    <row r="606" ht="13.5" customHeight="1">
      <c r="A606" s="15"/>
      <c r="B606" s="171"/>
      <c r="C606" s="171"/>
      <c r="D606" s="171"/>
      <c r="E606" s="171"/>
      <c r="F606" s="171"/>
      <c r="G606" s="171"/>
      <c r="H606" s="172"/>
      <c r="I606" s="172"/>
      <c r="J606" s="15"/>
      <c r="K606" s="15"/>
      <c r="L606" s="15"/>
      <c r="M606" s="15"/>
      <c r="N606" s="15"/>
      <c r="O606" s="15"/>
      <c r="P606" s="15"/>
      <c r="Q606" s="15"/>
      <c r="R606" s="15"/>
      <c r="S606" s="15"/>
      <c r="T606" s="15"/>
      <c r="U606" s="15"/>
      <c r="V606" s="15"/>
      <c r="W606" s="15"/>
      <c r="X606" s="15"/>
      <c r="Y606" s="15"/>
      <c r="Z606" s="15"/>
    </row>
    <row r="607" ht="13.5" customHeight="1">
      <c r="A607" s="15"/>
      <c r="B607" s="171"/>
      <c r="C607" s="171"/>
      <c r="D607" s="171"/>
      <c r="E607" s="171"/>
      <c r="F607" s="171"/>
      <c r="G607" s="171"/>
      <c r="H607" s="172"/>
      <c r="I607" s="172"/>
      <c r="J607" s="15"/>
      <c r="K607" s="15"/>
      <c r="L607" s="15"/>
      <c r="M607" s="15"/>
      <c r="N607" s="15"/>
      <c r="O607" s="15"/>
      <c r="P607" s="15"/>
      <c r="Q607" s="15"/>
      <c r="R607" s="15"/>
      <c r="S607" s="15"/>
      <c r="T607" s="15"/>
      <c r="U607" s="15"/>
      <c r="V607" s="15"/>
      <c r="W607" s="15"/>
      <c r="X607" s="15"/>
      <c r="Y607" s="15"/>
      <c r="Z607" s="15"/>
    </row>
    <row r="608" ht="13.5" customHeight="1">
      <c r="A608" s="15"/>
      <c r="B608" s="171"/>
      <c r="C608" s="171"/>
      <c r="D608" s="171"/>
      <c r="E608" s="171"/>
      <c r="F608" s="171"/>
      <c r="G608" s="171"/>
      <c r="H608" s="172"/>
      <c r="I608" s="172"/>
      <c r="J608" s="15"/>
      <c r="K608" s="15"/>
      <c r="L608" s="15"/>
      <c r="M608" s="15"/>
      <c r="N608" s="15"/>
      <c r="O608" s="15"/>
      <c r="P608" s="15"/>
      <c r="Q608" s="15"/>
      <c r="R608" s="15"/>
      <c r="S608" s="15"/>
      <c r="T608" s="15"/>
      <c r="U608" s="15"/>
      <c r="V608" s="15"/>
      <c r="W608" s="15"/>
      <c r="X608" s="15"/>
      <c r="Y608" s="15"/>
      <c r="Z608" s="15"/>
    </row>
    <row r="609" ht="13.5" customHeight="1">
      <c r="A609" s="15"/>
      <c r="B609" s="171"/>
      <c r="C609" s="171"/>
      <c r="D609" s="171"/>
      <c r="E609" s="171"/>
      <c r="F609" s="171"/>
      <c r="G609" s="171"/>
      <c r="H609" s="172"/>
      <c r="I609" s="172"/>
      <c r="J609" s="15"/>
      <c r="K609" s="15"/>
      <c r="L609" s="15"/>
      <c r="M609" s="15"/>
      <c r="N609" s="15"/>
      <c r="O609" s="15"/>
      <c r="P609" s="15"/>
      <c r="Q609" s="15"/>
      <c r="R609" s="15"/>
      <c r="S609" s="15"/>
      <c r="T609" s="15"/>
      <c r="U609" s="15"/>
      <c r="V609" s="15"/>
      <c r="W609" s="15"/>
      <c r="X609" s="15"/>
      <c r="Y609" s="15"/>
      <c r="Z609" s="15"/>
    </row>
    <row r="610" ht="13.5" customHeight="1">
      <c r="A610" s="15"/>
      <c r="B610" s="171"/>
      <c r="C610" s="171"/>
      <c r="D610" s="171"/>
      <c r="E610" s="171"/>
      <c r="F610" s="171"/>
      <c r="G610" s="171"/>
      <c r="H610" s="172"/>
      <c r="I610" s="172"/>
      <c r="J610" s="15"/>
      <c r="K610" s="15"/>
      <c r="L610" s="15"/>
      <c r="M610" s="15"/>
      <c r="N610" s="15"/>
      <c r="O610" s="15"/>
      <c r="P610" s="15"/>
      <c r="Q610" s="15"/>
      <c r="R610" s="15"/>
      <c r="S610" s="15"/>
      <c r="T610" s="15"/>
      <c r="U610" s="15"/>
      <c r="V610" s="15"/>
      <c r="W610" s="15"/>
      <c r="X610" s="15"/>
      <c r="Y610" s="15"/>
      <c r="Z610" s="15"/>
    </row>
    <row r="611" ht="13.5" customHeight="1">
      <c r="A611" s="15"/>
      <c r="B611" s="171"/>
      <c r="C611" s="171"/>
      <c r="D611" s="171"/>
      <c r="E611" s="171"/>
      <c r="F611" s="171"/>
      <c r="G611" s="171"/>
      <c r="H611" s="172"/>
      <c r="I611" s="172"/>
      <c r="J611" s="15"/>
      <c r="K611" s="15"/>
      <c r="L611" s="15"/>
      <c r="M611" s="15"/>
      <c r="N611" s="15"/>
      <c r="O611" s="15"/>
      <c r="P611" s="15"/>
      <c r="Q611" s="15"/>
      <c r="R611" s="15"/>
      <c r="S611" s="15"/>
      <c r="T611" s="15"/>
      <c r="U611" s="15"/>
      <c r="V611" s="15"/>
      <c r="W611" s="15"/>
      <c r="X611" s="15"/>
      <c r="Y611" s="15"/>
      <c r="Z611" s="15"/>
    </row>
    <row r="612" ht="13.5" customHeight="1">
      <c r="A612" s="15"/>
      <c r="B612" s="171"/>
      <c r="C612" s="171"/>
      <c r="D612" s="171"/>
      <c r="E612" s="171"/>
      <c r="F612" s="171"/>
      <c r="G612" s="171"/>
      <c r="H612" s="172"/>
      <c r="I612" s="172"/>
      <c r="J612" s="15"/>
      <c r="K612" s="15"/>
      <c r="L612" s="15"/>
      <c r="M612" s="15"/>
      <c r="N612" s="15"/>
      <c r="O612" s="15"/>
      <c r="P612" s="15"/>
      <c r="Q612" s="15"/>
      <c r="R612" s="15"/>
      <c r="S612" s="15"/>
      <c r="T612" s="15"/>
      <c r="U612" s="15"/>
      <c r="V612" s="15"/>
      <c r="W612" s="15"/>
      <c r="X612" s="15"/>
      <c r="Y612" s="15"/>
      <c r="Z612" s="15"/>
    </row>
    <row r="613" ht="13.5" customHeight="1">
      <c r="A613" s="15"/>
      <c r="B613" s="171"/>
      <c r="C613" s="171"/>
      <c r="D613" s="171"/>
      <c r="E613" s="171"/>
      <c r="F613" s="171"/>
      <c r="G613" s="171"/>
      <c r="H613" s="172"/>
      <c r="I613" s="172"/>
      <c r="J613" s="15"/>
      <c r="K613" s="15"/>
      <c r="L613" s="15"/>
      <c r="M613" s="15"/>
      <c r="N613" s="15"/>
      <c r="O613" s="15"/>
      <c r="P613" s="15"/>
      <c r="Q613" s="15"/>
      <c r="R613" s="15"/>
      <c r="S613" s="15"/>
      <c r="T613" s="15"/>
      <c r="U613" s="15"/>
      <c r="V613" s="15"/>
      <c r="W613" s="15"/>
      <c r="X613" s="15"/>
      <c r="Y613" s="15"/>
      <c r="Z613" s="15"/>
    </row>
    <row r="614" ht="13.5" customHeight="1">
      <c r="A614" s="15"/>
      <c r="B614" s="171"/>
      <c r="C614" s="171"/>
      <c r="D614" s="171"/>
      <c r="E614" s="171"/>
      <c r="F614" s="171"/>
      <c r="G614" s="171"/>
      <c r="H614" s="172"/>
      <c r="I614" s="172"/>
      <c r="J614" s="15"/>
      <c r="K614" s="15"/>
      <c r="L614" s="15"/>
      <c r="M614" s="15"/>
      <c r="N614" s="15"/>
      <c r="O614" s="15"/>
      <c r="P614" s="15"/>
      <c r="Q614" s="15"/>
      <c r="R614" s="15"/>
      <c r="S614" s="15"/>
      <c r="T614" s="15"/>
      <c r="U614" s="15"/>
      <c r="V614" s="15"/>
      <c r="W614" s="15"/>
      <c r="X614" s="15"/>
      <c r="Y614" s="15"/>
      <c r="Z614" s="15"/>
    </row>
    <row r="615" ht="13.5" customHeight="1">
      <c r="A615" s="15"/>
      <c r="B615" s="171"/>
      <c r="C615" s="171"/>
      <c r="D615" s="171"/>
      <c r="E615" s="171"/>
      <c r="F615" s="171"/>
      <c r="G615" s="171"/>
      <c r="H615" s="172"/>
      <c r="I615" s="172"/>
      <c r="J615" s="15"/>
      <c r="K615" s="15"/>
      <c r="L615" s="15"/>
      <c r="M615" s="15"/>
      <c r="N615" s="15"/>
      <c r="O615" s="15"/>
      <c r="P615" s="15"/>
      <c r="Q615" s="15"/>
      <c r="R615" s="15"/>
      <c r="S615" s="15"/>
      <c r="T615" s="15"/>
      <c r="U615" s="15"/>
      <c r="V615" s="15"/>
      <c r="W615" s="15"/>
      <c r="X615" s="15"/>
      <c r="Y615" s="15"/>
      <c r="Z615" s="15"/>
    </row>
    <row r="616" ht="13.5" customHeight="1">
      <c r="A616" s="15"/>
      <c r="B616" s="171"/>
      <c r="C616" s="171"/>
      <c r="D616" s="171"/>
      <c r="E616" s="171"/>
      <c r="F616" s="171"/>
      <c r="G616" s="171"/>
      <c r="H616" s="172"/>
      <c r="I616" s="172"/>
      <c r="J616" s="15"/>
      <c r="K616" s="15"/>
      <c r="L616" s="15"/>
      <c r="M616" s="15"/>
      <c r="N616" s="15"/>
      <c r="O616" s="15"/>
      <c r="P616" s="15"/>
      <c r="Q616" s="15"/>
      <c r="R616" s="15"/>
      <c r="S616" s="15"/>
      <c r="T616" s="15"/>
      <c r="U616" s="15"/>
      <c r="V616" s="15"/>
      <c r="W616" s="15"/>
      <c r="X616" s="15"/>
      <c r="Y616" s="15"/>
      <c r="Z616" s="15"/>
    </row>
    <row r="617" ht="13.5" customHeight="1">
      <c r="A617" s="15"/>
      <c r="B617" s="171"/>
      <c r="C617" s="171"/>
      <c r="D617" s="171"/>
      <c r="E617" s="171"/>
      <c r="F617" s="171"/>
      <c r="G617" s="171"/>
      <c r="H617" s="172"/>
      <c r="I617" s="172"/>
      <c r="J617" s="15"/>
      <c r="K617" s="15"/>
      <c r="L617" s="15"/>
      <c r="M617" s="15"/>
      <c r="N617" s="15"/>
      <c r="O617" s="15"/>
      <c r="P617" s="15"/>
      <c r="Q617" s="15"/>
      <c r="R617" s="15"/>
      <c r="S617" s="15"/>
      <c r="T617" s="15"/>
      <c r="U617" s="15"/>
      <c r="V617" s="15"/>
      <c r="W617" s="15"/>
      <c r="X617" s="15"/>
      <c r="Y617" s="15"/>
      <c r="Z617" s="15"/>
    </row>
    <row r="618" ht="13.5" customHeight="1">
      <c r="A618" s="15"/>
      <c r="B618" s="171"/>
      <c r="C618" s="171"/>
      <c r="D618" s="171"/>
      <c r="E618" s="171"/>
      <c r="F618" s="171"/>
      <c r="G618" s="171"/>
      <c r="H618" s="172"/>
      <c r="I618" s="172"/>
      <c r="J618" s="15"/>
      <c r="K618" s="15"/>
      <c r="L618" s="15"/>
      <c r="M618" s="15"/>
      <c r="N618" s="15"/>
      <c r="O618" s="15"/>
      <c r="P618" s="15"/>
      <c r="Q618" s="15"/>
      <c r="R618" s="15"/>
      <c r="S618" s="15"/>
      <c r="T618" s="15"/>
      <c r="U618" s="15"/>
      <c r="V618" s="15"/>
      <c r="W618" s="15"/>
      <c r="X618" s="15"/>
      <c r="Y618" s="15"/>
      <c r="Z618" s="15"/>
    </row>
    <row r="619" ht="13.5" customHeight="1">
      <c r="A619" s="15"/>
      <c r="B619" s="171"/>
      <c r="C619" s="171"/>
      <c r="D619" s="171"/>
      <c r="E619" s="171"/>
      <c r="F619" s="171"/>
      <c r="G619" s="171"/>
      <c r="H619" s="172"/>
      <c r="I619" s="172"/>
      <c r="J619" s="15"/>
      <c r="K619" s="15"/>
      <c r="L619" s="15"/>
      <c r="M619" s="15"/>
      <c r="N619" s="15"/>
      <c r="O619" s="15"/>
      <c r="P619" s="15"/>
      <c r="Q619" s="15"/>
      <c r="R619" s="15"/>
      <c r="S619" s="15"/>
      <c r="T619" s="15"/>
      <c r="U619" s="15"/>
      <c r="V619" s="15"/>
      <c r="W619" s="15"/>
      <c r="X619" s="15"/>
      <c r="Y619" s="15"/>
      <c r="Z619" s="15"/>
    </row>
    <row r="620" ht="13.5" customHeight="1">
      <c r="A620" s="15"/>
      <c r="B620" s="171"/>
      <c r="C620" s="171"/>
      <c r="D620" s="171"/>
      <c r="E620" s="171"/>
      <c r="F620" s="171"/>
      <c r="G620" s="171"/>
      <c r="H620" s="172"/>
      <c r="I620" s="172"/>
      <c r="J620" s="15"/>
      <c r="K620" s="15"/>
      <c r="L620" s="15"/>
      <c r="M620" s="15"/>
      <c r="N620" s="15"/>
      <c r="O620" s="15"/>
      <c r="P620" s="15"/>
      <c r="Q620" s="15"/>
      <c r="R620" s="15"/>
      <c r="S620" s="15"/>
      <c r="T620" s="15"/>
      <c r="U620" s="15"/>
      <c r="V620" s="15"/>
      <c r="W620" s="15"/>
      <c r="X620" s="15"/>
      <c r="Y620" s="15"/>
      <c r="Z620" s="15"/>
    </row>
    <row r="621" ht="13.5" customHeight="1">
      <c r="A621" s="15"/>
      <c r="B621" s="171"/>
      <c r="C621" s="171"/>
      <c r="D621" s="171"/>
      <c r="E621" s="171"/>
      <c r="F621" s="171"/>
      <c r="G621" s="171"/>
      <c r="H621" s="172"/>
      <c r="I621" s="172"/>
      <c r="J621" s="15"/>
      <c r="K621" s="15"/>
      <c r="L621" s="15"/>
      <c r="M621" s="15"/>
      <c r="N621" s="15"/>
      <c r="O621" s="15"/>
      <c r="P621" s="15"/>
      <c r="Q621" s="15"/>
      <c r="R621" s="15"/>
      <c r="S621" s="15"/>
      <c r="T621" s="15"/>
      <c r="U621" s="15"/>
      <c r="V621" s="15"/>
      <c r="W621" s="15"/>
      <c r="X621" s="15"/>
      <c r="Y621" s="15"/>
      <c r="Z621" s="15"/>
    </row>
    <row r="622" ht="13.5" customHeight="1">
      <c r="A622" s="15"/>
      <c r="B622" s="171"/>
      <c r="C622" s="171"/>
      <c r="D622" s="171"/>
      <c r="E622" s="171"/>
      <c r="F622" s="171"/>
      <c r="G622" s="171"/>
      <c r="H622" s="172"/>
      <c r="I622" s="172"/>
      <c r="J622" s="15"/>
      <c r="K622" s="15"/>
      <c r="L622" s="15"/>
      <c r="M622" s="15"/>
      <c r="N622" s="15"/>
      <c r="O622" s="15"/>
      <c r="P622" s="15"/>
      <c r="Q622" s="15"/>
      <c r="R622" s="15"/>
      <c r="S622" s="15"/>
      <c r="T622" s="15"/>
      <c r="U622" s="15"/>
      <c r="V622" s="15"/>
      <c r="W622" s="15"/>
      <c r="X622" s="15"/>
      <c r="Y622" s="15"/>
      <c r="Z622" s="15"/>
    </row>
    <row r="623" ht="13.5" customHeight="1">
      <c r="A623" s="15"/>
      <c r="B623" s="171"/>
      <c r="C623" s="171"/>
      <c r="D623" s="171"/>
      <c r="E623" s="171"/>
      <c r="F623" s="171"/>
      <c r="G623" s="171"/>
      <c r="H623" s="172"/>
      <c r="I623" s="172"/>
      <c r="J623" s="15"/>
      <c r="K623" s="15"/>
      <c r="L623" s="15"/>
      <c r="M623" s="15"/>
      <c r="N623" s="15"/>
      <c r="O623" s="15"/>
      <c r="P623" s="15"/>
      <c r="Q623" s="15"/>
      <c r="R623" s="15"/>
      <c r="S623" s="15"/>
      <c r="T623" s="15"/>
      <c r="U623" s="15"/>
      <c r="V623" s="15"/>
      <c r="W623" s="15"/>
      <c r="X623" s="15"/>
      <c r="Y623" s="15"/>
      <c r="Z623" s="15"/>
    </row>
    <row r="624" ht="13.5" customHeight="1">
      <c r="A624" s="15"/>
      <c r="B624" s="171"/>
      <c r="C624" s="171"/>
      <c r="D624" s="171"/>
      <c r="E624" s="171"/>
      <c r="F624" s="171"/>
      <c r="G624" s="171"/>
      <c r="H624" s="172"/>
      <c r="I624" s="172"/>
      <c r="J624" s="15"/>
      <c r="K624" s="15"/>
      <c r="L624" s="15"/>
      <c r="M624" s="15"/>
      <c r="N624" s="15"/>
      <c r="O624" s="15"/>
      <c r="P624" s="15"/>
      <c r="Q624" s="15"/>
      <c r="R624" s="15"/>
      <c r="S624" s="15"/>
      <c r="T624" s="15"/>
      <c r="U624" s="15"/>
      <c r="V624" s="15"/>
      <c r="W624" s="15"/>
      <c r="X624" s="15"/>
      <c r="Y624" s="15"/>
      <c r="Z624" s="15"/>
    </row>
    <row r="625" ht="13.5" customHeight="1">
      <c r="A625" s="15"/>
      <c r="B625" s="171"/>
      <c r="C625" s="171"/>
      <c r="D625" s="171"/>
      <c r="E625" s="171"/>
      <c r="F625" s="171"/>
      <c r="G625" s="171"/>
      <c r="H625" s="172"/>
      <c r="I625" s="172"/>
      <c r="J625" s="15"/>
      <c r="K625" s="15"/>
      <c r="L625" s="15"/>
      <c r="M625" s="15"/>
      <c r="N625" s="15"/>
      <c r="O625" s="15"/>
      <c r="P625" s="15"/>
      <c r="Q625" s="15"/>
      <c r="R625" s="15"/>
      <c r="S625" s="15"/>
      <c r="T625" s="15"/>
      <c r="U625" s="15"/>
      <c r="V625" s="15"/>
      <c r="W625" s="15"/>
      <c r="X625" s="15"/>
      <c r="Y625" s="15"/>
      <c r="Z625" s="15"/>
    </row>
    <row r="626" ht="13.5" customHeight="1">
      <c r="A626" s="15"/>
      <c r="B626" s="171"/>
      <c r="C626" s="171"/>
      <c r="D626" s="171"/>
      <c r="E626" s="171"/>
      <c r="F626" s="171"/>
      <c r="G626" s="171"/>
      <c r="H626" s="172"/>
      <c r="I626" s="172"/>
      <c r="J626" s="15"/>
      <c r="K626" s="15"/>
      <c r="L626" s="15"/>
      <c r="M626" s="15"/>
      <c r="N626" s="15"/>
      <c r="O626" s="15"/>
      <c r="P626" s="15"/>
      <c r="Q626" s="15"/>
      <c r="R626" s="15"/>
      <c r="S626" s="15"/>
      <c r="T626" s="15"/>
      <c r="U626" s="15"/>
      <c r="V626" s="15"/>
      <c r="W626" s="15"/>
      <c r="X626" s="15"/>
      <c r="Y626" s="15"/>
      <c r="Z626" s="15"/>
    </row>
    <row r="627" ht="13.5" customHeight="1">
      <c r="A627" s="15"/>
      <c r="B627" s="171"/>
      <c r="C627" s="171"/>
      <c r="D627" s="171"/>
      <c r="E627" s="171"/>
      <c r="F627" s="171"/>
      <c r="G627" s="171"/>
      <c r="H627" s="172"/>
      <c r="I627" s="172"/>
      <c r="J627" s="15"/>
      <c r="K627" s="15"/>
      <c r="L627" s="15"/>
      <c r="M627" s="15"/>
      <c r="N627" s="15"/>
      <c r="O627" s="15"/>
      <c r="P627" s="15"/>
      <c r="Q627" s="15"/>
      <c r="R627" s="15"/>
      <c r="S627" s="15"/>
      <c r="T627" s="15"/>
      <c r="U627" s="15"/>
      <c r="V627" s="15"/>
      <c r="W627" s="15"/>
      <c r="X627" s="15"/>
      <c r="Y627" s="15"/>
      <c r="Z627" s="15"/>
    </row>
    <row r="628" ht="13.5" customHeight="1">
      <c r="A628" s="15"/>
      <c r="B628" s="171"/>
      <c r="C628" s="171"/>
      <c r="D628" s="171"/>
      <c r="E628" s="171"/>
      <c r="F628" s="171"/>
      <c r="G628" s="171"/>
      <c r="H628" s="172"/>
      <c r="I628" s="172"/>
      <c r="J628" s="15"/>
      <c r="K628" s="15"/>
      <c r="L628" s="15"/>
      <c r="M628" s="15"/>
      <c r="N628" s="15"/>
      <c r="O628" s="15"/>
      <c r="P628" s="15"/>
      <c r="Q628" s="15"/>
      <c r="R628" s="15"/>
      <c r="S628" s="15"/>
      <c r="T628" s="15"/>
      <c r="U628" s="15"/>
      <c r="V628" s="15"/>
      <c r="W628" s="15"/>
      <c r="X628" s="15"/>
      <c r="Y628" s="15"/>
      <c r="Z628" s="15"/>
    </row>
    <row r="629" ht="13.5" customHeight="1">
      <c r="A629" s="15"/>
      <c r="B629" s="171"/>
      <c r="C629" s="171"/>
      <c r="D629" s="171"/>
      <c r="E629" s="171"/>
      <c r="F629" s="171"/>
      <c r="G629" s="171"/>
      <c r="H629" s="172"/>
      <c r="I629" s="172"/>
      <c r="J629" s="15"/>
      <c r="K629" s="15"/>
      <c r="L629" s="15"/>
      <c r="M629" s="15"/>
      <c r="N629" s="15"/>
      <c r="O629" s="15"/>
      <c r="P629" s="15"/>
      <c r="Q629" s="15"/>
      <c r="R629" s="15"/>
      <c r="S629" s="15"/>
      <c r="T629" s="15"/>
      <c r="U629" s="15"/>
      <c r="V629" s="15"/>
      <c r="W629" s="15"/>
      <c r="X629" s="15"/>
      <c r="Y629" s="15"/>
      <c r="Z629" s="15"/>
    </row>
    <row r="630" ht="13.5" customHeight="1">
      <c r="A630" s="15"/>
      <c r="B630" s="171"/>
      <c r="C630" s="171"/>
      <c r="D630" s="171"/>
      <c r="E630" s="171"/>
      <c r="F630" s="171"/>
      <c r="G630" s="171"/>
      <c r="H630" s="172"/>
      <c r="I630" s="172"/>
      <c r="J630" s="15"/>
      <c r="K630" s="15"/>
      <c r="L630" s="15"/>
      <c r="M630" s="15"/>
      <c r="N630" s="15"/>
      <c r="O630" s="15"/>
      <c r="P630" s="15"/>
      <c r="Q630" s="15"/>
      <c r="R630" s="15"/>
      <c r="S630" s="15"/>
      <c r="T630" s="15"/>
      <c r="U630" s="15"/>
      <c r="V630" s="15"/>
      <c r="W630" s="15"/>
      <c r="X630" s="15"/>
      <c r="Y630" s="15"/>
      <c r="Z630" s="15"/>
    </row>
    <row r="631" ht="13.5" customHeight="1">
      <c r="A631" s="15"/>
      <c r="B631" s="171"/>
      <c r="C631" s="171"/>
      <c r="D631" s="171"/>
      <c r="E631" s="171"/>
      <c r="F631" s="171"/>
      <c r="G631" s="171"/>
      <c r="H631" s="172"/>
      <c r="I631" s="172"/>
      <c r="J631" s="15"/>
      <c r="K631" s="15"/>
      <c r="L631" s="15"/>
      <c r="M631" s="15"/>
      <c r="N631" s="15"/>
      <c r="O631" s="15"/>
      <c r="P631" s="15"/>
      <c r="Q631" s="15"/>
      <c r="R631" s="15"/>
      <c r="S631" s="15"/>
      <c r="T631" s="15"/>
      <c r="U631" s="15"/>
      <c r="V631" s="15"/>
      <c r="W631" s="15"/>
      <c r="X631" s="15"/>
      <c r="Y631" s="15"/>
      <c r="Z631" s="15"/>
    </row>
    <row r="632" ht="13.5" customHeight="1">
      <c r="A632" s="15"/>
      <c r="B632" s="171"/>
      <c r="C632" s="171"/>
      <c r="D632" s="171"/>
      <c r="E632" s="171"/>
      <c r="F632" s="171"/>
      <c r="G632" s="171"/>
      <c r="H632" s="172"/>
      <c r="I632" s="172"/>
      <c r="J632" s="15"/>
      <c r="K632" s="15"/>
      <c r="L632" s="15"/>
      <c r="M632" s="15"/>
      <c r="N632" s="15"/>
      <c r="O632" s="15"/>
      <c r="P632" s="15"/>
      <c r="Q632" s="15"/>
      <c r="R632" s="15"/>
      <c r="S632" s="15"/>
      <c r="T632" s="15"/>
      <c r="U632" s="15"/>
      <c r="V632" s="15"/>
      <c r="W632" s="15"/>
      <c r="X632" s="15"/>
      <c r="Y632" s="15"/>
      <c r="Z632" s="15"/>
    </row>
    <row r="633" ht="13.5" customHeight="1">
      <c r="A633" s="15"/>
      <c r="B633" s="171"/>
      <c r="C633" s="171"/>
      <c r="D633" s="171"/>
      <c r="E633" s="171"/>
      <c r="F633" s="171"/>
      <c r="G633" s="171"/>
      <c r="H633" s="172"/>
      <c r="I633" s="172"/>
      <c r="J633" s="15"/>
      <c r="K633" s="15"/>
      <c r="L633" s="15"/>
      <c r="M633" s="15"/>
      <c r="N633" s="15"/>
      <c r="O633" s="15"/>
      <c r="P633" s="15"/>
      <c r="Q633" s="15"/>
      <c r="R633" s="15"/>
      <c r="S633" s="15"/>
      <c r="T633" s="15"/>
      <c r="U633" s="15"/>
      <c r="V633" s="15"/>
      <c r="W633" s="15"/>
      <c r="X633" s="15"/>
      <c r="Y633" s="15"/>
      <c r="Z633" s="15"/>
    </row>
    <row r="634" ht="13.5" customHeight="1">
      <c r="A634" s="15"/>
      <c r="B634" s="171"/>
      <c r="C634" s="171"/>
      <c r="D634" s="171"/>
      <c r="E634" s="171"/>
      <c r="F634" s="171"/>
      <c r="G634" s="171"/>
      <c r="H634" s="172"/>
      <c r="I634" s="172"/>
      <c r="J634" s="15"/>
      <c r="K634" s="15"/>
      <c r="L634" s="15"/>
      <c r="M634" s="15"/>
      <c r="N634" s="15"/>
      <c r="O634" s="15"/>
      <c r="P634" s="15"/>
      <c r="Q634" s="15"/>
      <c r="R634" s="15"/>
      <c r="S634" s="15"/>
      <c r="T634" s="15"/>
      <c r="U634" s="15"/>
      <c r="V634" s="15"/>
      <c r="W634" s="15"/>
      <c r="X634" s="15"/>
      <c r="Y634" s="15"/>
      <c r="Z634" s="15"/>
    </row>
    <row r="635" ht="13.5" customHeight="1">
      <c r="A635" s="15"/>
      <c r="B635" s="171"/>
      <c r="C635" s="171"/>
      <c r="D635" s="171"/>
      <c r="E635" s="171"/>
      <c r="F635" s="171"/>
      <c r="G635" s="171"/>
      <c r="H635" s="172"/>
      <c r="I635" s="172"/>
      <c r="J635" s="15"/>
      <c r="K635" s="15"/>
      <c r="L635" s="15"/>
      <c r="M635" s="15"/>
      <c r="N635" s="15"/>
      <c r="O635" s="15"/>
      <c r="P635" s="15"/>
      <c r="Q635" s="15"/>
      <c r="R635" s="15"/>
      <c r="S635" s="15"/>
      <c r="T635" s="15"/>
      <c r="U635" s="15"/>
      <c r="V635" s="15"/>
      <c r="W635" s="15"/>
      <c r="X635" s="15"/>
      <c r="Y635" s="15"/>
      <c r="Z635" s="15"/>
    </row>
    <row r="636" ht="13.5" customHeight="1">
      <c r="A636" s="15"/>
      <c r="B636" s="171"/>
      <c r="C636" s="171"/>
      <c r="D636" s="171"/>
      <c r="E636" s="171"/>
      <c r="F636" s="171"/>
      <c r="G636" s="171"/>
      <c r="H636" s="172"/>
      <c r="I636" s="172"/>
      <c r="J636" s="15"/>
      <c r="K636" s="15"/>
      <c r="L636" s="15"/>
      <c r="M636" s="15"/>
      <c r="N636" s="15"/>
      <c r="O636" s="15"/>
      <c r="P636" s="15"/>
      <c r="Q636" s="15"/>
      <c r="R636" s="15"/>
      <c r="S636" s="15"/>
      <c r="T636" s="15"/>
      <c r="U636" s="15"/>
      <c r="V636" s="15"/>
      <c r="W636" s="15"/>
      <c r="X636" s="15"/>
      <c r="Y636" s="15"/>
      <c r="Z636" s="15"/>
    </row>
    <row r="637" ht="13.5" customHeight="1">
      <c r="A637" s="15"/>
      <c r="B637" s="171"/>
      <c r="C637" s="171"/>
      <c r="D637" s="171"/>
      <c r="E637" s="171"/>
      <c r="F637" s="171"/>
      <c r="G637" s="171"/>
      <c r="H637" s="172"/>
      <c r="I637" s="172"/>
      <c r="J637" s="15"/>
      <c r="K637" s="15"/>
      <c r="L637" s="15"/>
      <c r="M637" s="15"/>
      <c r="N637" s="15"/>
      <c r="O637" s="15"/>
      <c r="P637" s="15"/>
      <c r="Q637" s="15"/>
      <c r="R637" s="15"/>
      <c r="S637" s="15"/>
      <c r="T637" s="15"/>
      <c r="U637" s="15"/>
      <c r="V637" s="15"/>
      <c r="W637" s="15"/>
      <c r="X637" s="15"/>
      <c r="Y637" s="15"/>
      <c r="Z637" s="15"/>
    </row>
    <row r="638" ht="13.5" customHeight="1">
      <c r="A638" s="15"/>
      <c r="B638" s="171"/>
      <c r="C638" s="171"/>
      <c r="D638" s="171"/>
      <c r="E638" s="171"/>
      <c r="F638" s="171"/>
      <c r="G638" s="171"/>
      <c r="H638" s="172"/>
      <c r="I638" s="172"/>
      <c r="J638" s="15"/>
      <c r="K638" s="15"/>
      <c r="L638" s="15"/>
      <c r="M638" s="15"/>
      <c r="N638" s="15"/>
      <c r="O638" s="15"/>
      <c r="P638" s="15"/>
      <c r="Q638" s="15"/>
      <c r="R638" s="15"/>
      <c r="S638" s="15"/>
      <c r="T638" s="15"/>
      <c r="U638" s="15"/>
      <c r="V638" s="15"/>
      <c r="W638" s="15"/>
      <c r="X638" s="15"/>
      <c r="Y638" s="15"/>
      <c r="Z638" s="15"/>
    </row>
    <row r="639" ht="13.5" customHeight="1">
      <c r="A639" s="15"/>
      <c r="B639" s="171"/>
      <c r="C639" s="171"/>
      <c r="D639" s="171"/>
      <c r="E639" s="171"/>
      <c r="F639" s="171"/>
      <c r="G639" s="171"/>
      <c r="H639" s="172"/>
      <c r="I639" s="172"/>
      <c r="J639" s="15"/>
      <c r="K639" s="15"/>
      <c r="L639" s="15"/>
      <c r="M639" s="15"/>
      <c r="N639" s="15"/>
      <c r="O639" s="15"/>
      <c r="P639" s="15"/>
      <c r="Q639" s="15"/>
      <c r="R639" s="15"/>
      <c r="S639" s="15"/>
      <c r="T639" s="15"/>
      <c r="U639" s="15"/>
      <c r="V639" s="15"/>
      <c r="W639" s="15"/>
      <c r="X639" s="15"/>
      <c r="Y639" s="15"/>
      <c r="Z639" s="15"/>
    </row>
    <row r="640" ht="13.5" customHeight="1">
      <c r="A640" s="15"/>
      <c r="B640" s="171"/>
      <c r="C640" s="171"/>
      <c r="D640" s="171"/>
      <c r="E640" s="171"/>
      <c r="F640" s="171"/>
      <c r="G640" s="171"/>
      <c r="H640" s="172"/>
      <c r="I640" s="172"/>
      <c r="J640" s="15"/>
      <c r="K640" s="15"/>
      <c r="L640" s="15"/>
      <c r="M640" s="15"/>
      <c r="N640" s="15"/>
      <c r="O640" s="15"/>
      <c r="P640" s="15"/>
      <c r="Q640" s="15"/>
      <c r="R640" s="15"/>
      <c r="S640" s="15"/>
      <c r="T640" s="15"/>
      <c r="U640" s="15"/>
      <c r="V640" s="15"/>
      <c r="W640" s="15"/>
      <c r="X640" s="15"/>
      <c r="Y640" s="15"/>
      <c r="Z640" s="15"/>
    </row>
    <row r="641" ht="13.5" customHeight="1">
      <c r="A641" s="15"/>
      <c r="B641" s="171"/>
      <c r="C641" s="171"/>
      <c r="D641" s="171"/>
      <c r="E641" s="171"/>
      <c r="F641" s="171"/>
      <c r="G641" s="171"/>
      <c r="H641" s="172"/>
      <c r="I641" s="172"/>
      <c r="J641" s="15"/>
      <c r="K641" s="15"/>
      <c r="L641" s="15"/>
      <c r="M641" s="15"/>
      <c r="N641" s="15"/>
      <c r="O641" s="15"/>
      <c r="P641" s="15"/>
      <c r="Q641" s="15"/>
      <c r="R641" s="15"/>
      <c r="S641" s="15"/>
      <c r="T641" s="15"/>
      <c r="U641" s="15"/>
      <c r="V641" s="15"/>
      <c r="W641" s="15"/>
      <c r="X641" s="15"/>
      <c r="Y641" s="15"/>
      <c r="Z641" s="15"/>
    </row>
    <row r="642" ht="13.5" customHeight="1">
      <c r="A642" s="15"/>
      <c r="B642" s="171"/>
      <c r="C642" s="171"/>
      <c r="D642" s="171"/>
      <c r="E642" s="171"/>
      <c r="F642" s="171"/>
      <c r="G642" s="171"/>
      <c r="H642" s="172"/>
      <c r="I642" s="172"/>
      <c r="J642" s="15"/>
      <c r="K642" s="15"/>
      <c r="L642" s="15"/>
      <c r="M642" s="15"/>
      <c r="N642" s="15"/>
      <c r="O642" s="15"/>
      <c r="P642" s="15"/>
      <c r="Q642" s="15"/>
      <c r="R642" s="15"/>
      <c r="S642" s="15"/>
      <c r="T642" s="15"/>
      <c r="U642" s="15"/>
      <c r="V642" s="15"/>
      <c r="W642" s="15"/>
      <c r="X642" s="15"/>
      <c r="Y642" s="15"/>
      <c r="Z642" s="15"/>
    </row>
    <row r="643" ht="13.5" customHeight="1">
      <c r="A643" s="15"/>
      <c r="B643" s="171"/>
      <c r="C643" s="171"/>
      <c r="D643" s="171"/>
      <c r="E643" s="171"/>
      <c r="F643" s="171"/>
      <c r="G643" s="171"/>
      <c r="H643" s="172"/>
      <c r="I643" s="172"/>
      <c r="J643" s="15"/>
      <c r="K643" s="15"/>
      <c r="L643" s="15"/>
      <c r="M643" s="15"/>
      <c r="N643" s="15"/>
      <c r="O643" s="15"/>
      <c r="P643" s="15"/>
      <c r="Q643" s="15"/>
      <c r="R643" s="15"/>
      <c r="S643" s="15"/>
      <c r="T643" s="15"/>
      <c r="U643" s="15"/>
      <c r="V643" s="15"/>
      <c r="W643" s="15"/>
      <c r="X643" s="15"/>
      <c r="Y643" s="15"/>
      <c r="Z643" s="15"/>
    </row>
    <row r="644" ht="13.5" customHeight="1">
      <c r="A644" s="15"/>
      <c r="B644" s="171"/>
      <c r="C644" s="171"/>
      <c r="D644" s="171"/>
      <c r="E644" s="171"/>
      <c r="F644" s="171"/>
      <c r="G644" s="171"/>
      <c r="H644" s="172"/>
      <c r="I644" s="172"/>
      <c r="J644" s="15"/>
      <c r="K644" s="15"/>
      <c r="L644" s="15"/>
      <c r="M644" s="15"/>
      <c r="N644" s="15"/>
      <c r="O644" s="15"/>
      <c r="P644" s="15"/>
      <c r="Q644" s="15"/>
      <c r="R644" s="15"/>
      <c r="S644" s="15"/>
      <c r="T644" s="15"/>
      <c r="U644" s="15"/>
      <c r="V644" s="15"/>
      <c r="W644" s="15"/>
      <c r="X644" s="15"/>
      <c r="Y644" s="15"/>
      <c r="Z644" s="15"/>
    </row>
    <row r="645" ht="13.5" customHeight="1">
      <c r="A645" s="15"/>
      <c r="B645" s="171"/>
      <c r="C645" s="171"/>
      <c r="D645" s="171"/>
      <c r="E645" s="171"/>
      <c r="F645" s="171"/>
      <c r="G645" s="171"/>
      <c r="H645" s="172"/>
      <c r="I645" s="172"/>
      <c r="J645" s="15"/>
      <c r="K645" s="15"/>
      <c r="L645" s="15"/>
      <c r="M645" s="15"/>
      <c r="N645" s="15"/>
      <c r="O645" s="15"/>
      <c r="P645" s="15"/>
      <c r="Q645" s="15"/>
      <c r="R645" s="15"/>
      <c r="S645" s="15"/>
      <c r="T645" s="15"/>
      <c r="U645" s="15"/>
      <c r="V645" s="15"/>
      <c r="W645" s="15"/>
      <c r="X645" s="15"/>
      <c r="Y645" s="15"/>
      <c r="Z645" s="15"/>
    </row>
    <row r="646" ht="13.5" customHeight="1">
      <c r="A646" s="15"/>
      <c r="B646" s="171"/>
      <c r="C646" s="171"/>
      <c r="D646" s="171"/>
      <c r="E646" s="171"/>
      <c r="F646" s="171"/>
      <c r="G646" s="171"/>
      <c r="H646" s="172"/>
      <c r="I646" s="172"/>
      <c r="J646" s="15"/>
      <c r="K646" s="15"/>
      <c r="L646" s="15"/>
      <c r="M646" s="15"/>
      <c r="N646" s="15"/>
      <c r="O646" s="15"/>
      <c r="P646" s="15"/>
      <c r="Q646" s="15"/>
      <c r="R646" s="15"/>
      <c r="S646" s="15"/>
      <c r="T646" s="15"/>
      <c r="U646" s="15"/>
      <c r="V646" s="15"/>
      <c r="W646" s="15"/>
      <c r="X646" s="15"/>
      <c r="Y646" s="15"/>
      <c r="Z646" s="15"/>
    </row>
    <row r="647" ht="13.5" customHeight="1">
      <c r="A647" s="15"/>
      <c r="B647" s="171"/>
      <c r="C647" s="171"/>
      <c r="D647" s="171"/>
      <c r="E647" s="171"/>
      <c r="F647" s="171"/>
      <c r="G647" s="171"/>
      <c r="H647" s="172"/>
      <c r="I647" s="172"/>
      <c r="J647" s="15"/>
      <c r="K647" s="15"/>
      <c r="L647" s="15"/>
      <c r="M647" s="15"/>
      <c r="N647" s="15"/>
      <c r="O647" s="15"/>
      <c r="P647" s="15"/>
      <c r="Q647" s="15"/>
      <c r="R647" s="15"/>
      <c r="S647" s="15"/>
      <c r="T647" s="15"/>
      <c r="U647" s="15"/>
      <c r="V647" s="15"/>
      <c r="W647" s="15"/>
      <c r="X647" s="15"/>
      <c r="Y647" s="15"/>
      <c r="Z647" s="15"/>
    </row>
    <row r="648" ht="13.5" customHeight="1">
      <c r="A648" s="15"/>
      <c r="B648" s="171"/>
      <c r="C648" s="171"/>
      <c r="D648" s="171"/>
      <c r="E648" s="171"/>
      <c r="F648" s="171"/>
      <c r="G648" s="171"/>
      <c r="H648" s="172"/>
      <c r="I648" s="172"/>
      <c r="J648" s="15"/>
      <c r="K648" s="15"/>
      <c r="L648" s="15"/>
      <c r="M648" s="15"/>
      <c r="N648" s="15"/>
      <c r="O648" s="15"/>
      <c r="P648" s="15"/>
      <c r="Q648" s="15"/>
      <c r="R648" s="15"/>
      <c r="S648" s="15"/>
      <c r="T648" s="15"/>
      <c r="U648" s="15"/>
      <c r="V648" s="15"/>
      <c r="W648" s="15"/>
      <c r="X648" s="15"/>
      <c r="Y648" s="15"/>
      <c r="Z648" s="15"/>
    </row>
    <row r="649" ht="13.5" customHeight="1">
      <c r="A649" s="15"/>
      <c r="B649" s="171"/>
      <c r="C649" s="171"/>
      <c r="D649" s="171"/>
      <c r="E649" s="171"/>
      <c r="F649" s="171"/>
      <c r="G649" s="171"/>
      <c r="H649" s="172"/>
      <c r="I649" s="172"/>
      <c r="J649" s="15"/>
      <c r="K649" s="15"/>
      <c r="L649" s="15"/>
      <c r="M649" s="15"/>
      <c r="N649" s="15"/>
      <c r="O649" s="15"/>
      <c r="P649" s="15"/>
      <c r="Q649" s="15"/>
      <c r="R649" s="15"/>
      <c r="S649" s="15"/>
      <c r="T649" s="15"/>
      <c r="U649" s="15"/>
      <c r="V649" s="15"/>
      <c r="W649" s="15"/>
      <c r="X649" s="15"/>
      <c r="Y649" s="15"/>
      <c r="Z649" s="15"/>
    </row>
    <row r="650" ht="13.5" customHeight="1">
      <c r="A650" s="15"/>
      <c r="B650" s="171"/>
      <c r="C650" s="171"/>
      <c r="D650" s="171"/>
      <c r="E650" s="171"/>
      <c r="F650" s="171"/>
      <c r="G650" s="171"/>
      <c r="H650" s="172"/>
      <c r="I650" s="172"/>
      <c r="J650" s="15"/>
      <c r="K650" s="15"/>
      <c r="L650" s="15"/>
      <c r="M650" s="15"/>
      <c r="N650" s="15"/>
      <c r="O650" s="15"/>
      <c r="P650" s="15"/>
      <c r="Q650" s="15"/>
      <c r="R650" s="15"/>
      <c r="S650" s="15"/>
      <c r="T650" s="15"/>
      <c r="U650" s="15"/>
      <c r="V650" s="15"/>
      <c r="W650" s="15"/>
      <c r="X650" s="15"/>
      <c r="Y650" s="15"/>
      <c r="Z650" s="15"/>
    </row>
    <row r="651" ht="13.5" customHeight="1">
      <c r="A651" s="15"/>
      <c r="B651" s="171"/>
      <c r="C651" s="171"/>
      <c r="D651" s="171"/>
      <c r="E651" s="171"/>
      <c r="F651" s="171"/>
      <c r="G651" s="171"/>
      <c r="H651" s="172"/>
      <c r="I651" s="172"/>
      <c r="J651" s="15"/>
      <c r="K651" s="15"/>
      <c r="L651" s="15"/>
      <c r="M651" s="15"/>
      <c r="N651" s="15"/>
      <c r="O651" s="15"/>
      <c r="P651" s="15"/>
      <c r="Q651" s="15"/>
      <c r="R651" s="15"/>
      <c r="S651" s="15"/>
      <c r="T651" s="15"/>
      <c r="U651" s="15"/>
      <c r="V651" s="15"/>
      <c r="W651" s="15"/>
      <c r="X651" s="15"/>
      <c r="Y651" s="15"/>
      <c r="Z651" s="15"/>
    </row>
    <row r="652" ht="13.5" customHeight="1">
      <c r="A652" s="15"/>
      <c r="B652" s="171"/>
      <c r="C652" s="171"/>
      <c r="D652" s="171"/>
      <c r="E652" s="171"/>
      <c r="F652" s="171"/>
      <c r="G652" s="171"/>
      <c r="H652" s="172"/>
      <c r="I652" s="172"/>
      <c r="J652" s="15"/>
      <c r="K652" s="15"/>
      <c r="L652" s="15"/>
      <c r="M652" s="15"/>
      <c r="N652" s="15"/>
      <c r="O652" s="15"/>
      <c r="P652" s="15"/>
      <c r="Q652" s="15"/>
      <c r="R652" s="15"/>
      <c r="S652" s="15"/>
      <c r="T652" s="15"/>
      <c r="U652" s="15"/>
      <c r="V652" s="15"/>
      <c r="W652" s="15"/>
      <c r="X652" s="15"/>
      <c r="Y652" s="15"/>
      <c r="Z652" s="15"/>
    </row>
    <row r="653" ht="13.5" customHeight="1">
      <c r="A653" s="15"/>
      <c r="B653" s="171"/>
      <c r="C653" s="171"/>
      <c r="D653" s="171"/>
      <c r="E653" s="171"/>
      <c r="F653" s="171"/>
      <c r="G653" s="171"/>
      <c r="H653" s="172"/>
      <c r="I653" s="172"/>
      <c r="J653" s="15"/>
      <c r="K653" s="15"/>
      <c r="L653" s="15"/>
      <c r="M653" s="15"/>
      <c r="N653" s="15"/>
      <c r="O653" s="15"/>
      <c r="P653" s="15"/>
      <c r="Q653" s="15"/>
      <c r="R653" s="15"/>
      <c r="S653" s="15"/>
      <c r="T653" s="15"/>
      <c r="U653" s="15"/>
      <c r="V653" s="15"/>
      <c r="W653" s="15"/>
      <c r="X653" s="15"/>
      <c r="Y653" s="15"/>
      <c r="Z653" s="15"/>
    </row>
    <row r="654" ht="13.5" customHeight="1">
      <c r="A654" s="15"/>
      <c r="B654" s="171"/>
      <c r="C654" s="171"/>
      <c r="D654" s="171"/>
      <c r="E654" s="171"/>
      <c r="F654" s="171"/>
      <c r="G654" s="171"/>
      <c r="H654" s="172"/>
      <c r="I654" s="172"/>
      <c r="J654" s="15"/>
      <c r="K654" s="15"/>
      <c r="L654" s="15"/>
      <c r="M654" s="15"/>
      <c r="N654" s="15"/>
      <c r="O654" s="15"/>
      <c r="P654" s="15"/>
      <c r="Q654" s="15"/>
      <c r="R654" s="15"/>
      <c r="S654" s="15"/>
      <c r="T654" s="15"/>
      <c r="U654" s="15"/>
      <c r="V654" s="15"/>
      <c r="W654" s="15"/>
      <c r="X654" s="15"/>
      <c r="Y654" s="15"/>
      <c r="Z654" s="15"/>
    </row>
    <row r="655" ht="13.5" customHeight="1">
      <c r="A655" s="15"/>
      <c r="B655" s="171"/>
      <c r="C655" s="171"/>
      <c r="D655" s="171"/>
      <c r="E655" s="171"/>
      <c r="F655" s="171"/>
      <c r="G655" s="171"/>
      <c r="H655" s="172"/>
      <c r="I655" s="172"/>
      <c r="J655" s="15"/>
      <c r="K655" s="15"/>
      <c r="L655" s="15"/>
      <c r="M655" s="15"/>
      <c r="N655" s="15"/>
      <c r="O655" s="15"/>
      <c r="P655" s="15"/>
      <c r="Q655" s="15"/>
      <c r="R655" s="15"/>
      <c r="S655" s="15"/>
      <c r="T655" s="15"/>
      <c r="U655" s="15"/>
      <c r="V655" s="15"/>
      <c r="W655" s="15"/>
      <c r="X655" s="15"/>
      <c r="Y655" s="15"/>
      <c r="Z655" s="15"/>
    </row>
    <row r="656" ht="13.5" customHeight="1">
      <c r="A656" s="15"/>
      <c r="B656" s="171"/>
      <c r="C656" s="171"/>
      <c r="D656" s="171"/>
      <c r="E656" s="171"/>
      <c r="F656" s="171"/>
      <c r="G656" s="171"/>
      <c r="H656" s="172"/>
      <c r="I656" s="172"/>
      <c r="J656" s="15"/>
      <c r="K656" s="15"/>
      <c r="L656" s="15"/>
      <c r="M656" s="15"/>
      <c r="N656" s="15"/>
      <c r="O656" s="15"/>
      <c r="P656" s="15"/>
      <c r="Q656" s="15"/>
      <c r="R656" s="15"/>
      <c r="S656" s="15"/>
      <c r="T656" s="15"/>
      <c r="U656" s="15"/>
      <c r="V656" s="15"/>
      <c r="W656" s="15"/>
      <c r="X656" s="15"/>
      <c r="Y656" s="15"/>
      <c r="Z656" s="15"/>
    </row>
    <row r="657" ht="13.5" customHeight="1">
      <c r="A657" s="15"/>
      <c r="B657" s="171"/>
      <c r="C657" s="171"/>
      <c r="D657" s="171"/>
      <c r="E657" s="171"/>
      <c r="F657" s="171"/>
      <c r="G657" s="171"/>
      <c r="H657" s="172"/>
      <c r="I657" s="172"/>
      <c r="J657" s="15"/>
      <c r="K657" s="15"/>
      <c r="L657" s="15"/>
      <c r="M657" s="15"/>
      <c r="N657" s="15"/>
      <c r="O657" s="15"/>
      <c r="P657" s="15"/>
      <c r="Q657" s="15"/>
      <c r="R657" s="15"/>
      <c r="S657" s="15"/>
      <c r="T657" s="15"/>
      <c r="U657" s="15"/>
      <c r="V657" s="15"/>
      <c r="W657" s="15"/>
      <c r="X657" s="15"/>
      <c r="Y657" s="15"/>
      <c r="Z657" s="15"/>
    </row>
    <row r="658" ht="13.5" customHeight="1">
      <c r="A658" s="15"/>
      <c r="B658" s="171"/>
      <c r="C658" s="171"/>
      <c r="D658" s="171"/>
      <c r="E658" s="171"/>
      <c r="F658" s="171"/>
      <c r="G658" s="171"/>
      <c r="H658" s="172"/>
      <c r="I658" s="172"/>
      <c r="J658" s="15"/>
      <c r="K658" s="15"/>
      <c r="L658" s="15"/>
      <c r="M658" s="15"/>
      <c r="N658" s="15"/>
      <c r="O658" s="15"/>
      <c r="P658" s="15"/>
      <c r="Q658" s="15"/>
      <c r="R658" s="15"/>
      <c r="S658" s="15"/>
      <c r="T658" s="15"/>
      <c r="U658" s="15"/>
      <c r="V658" s="15"/>
      <c r="W658" s="15"/>
      <c r="X658" s="15"/>
      <c r="Y658" s="15"/>
      <c r="Z658" s="15"/>
    </row>
    <row r="659" ht="13.5" customHeight="1">
      <c r="A659" s="15"/>
      <c r="B659" s="171"/>
      <c r="C659" s="171"/>
      <c r="D659" s="171"/>
      <c r="E659" s="171"/>
      <c r="F659" s="171"/>
      <c r="G659" s="171"/>
      <c r="H659" s="172"/>
      <c r="I659" s="172"/>
      <c r="J659" s="15"/>
      <c r="K659" s="15"/>
      <c r="L659" s="15"/>
      <c r="M659" s="15"/>
      <c r="N659" s="15"/>
      <c r="O659" s="15"/>
      <c r="P659" s="15"/>
      <c r="Q659" s="15"/>
      <c r="R659" s="15"/>
      <c r="S659" s="15"/>
      <c r="T659" s="15"/>
      <c r="U659" s="15"/>
      <c r="V659" s="15"/>
      <c r="W659" s="15"/>
      <c r="X659" s="15"/>
      <c r="Y659" s="15"/>
      <c r="Z659" s="15"/>
    </row>
    <row r="660" ht="13.5" customHeight="1">
      <c r="A660" s="15"/>
      <c r="B660" s="171"/>
      <c r="C660" s="171"/>
      <c r="D660" s="171"/>
      <c r="E660" s="171"/>
      <c r="F660" s="171"/>
      <c r="G660" s="171"/>
      <c r="H660" s="172"/>
      <c r="I660" s="172"/>
      <c r="J660" s="15"/>
      <c r="K660" s="15"/>
      <c r="L660" s="15"/>
      <c r="M660" s="15"/>
      <c r="N660" s="15"/>
      <c r="O660" s="15"/>
      <c r="P660" s="15"/>
      <c r="Q660" s="15"/>
      <c r="R660" s="15"/>
      <c r="S660" s="15"/>
      <c r="T660" s="15"/>
      <c r="U660" s="15"/>
      <c r="V660" s="15"/>
      <c r="W660" s="15"/>
      <c r="X660" s="15"/>
      <c r="Y660" s="15"/>
      <c r="Z660" s="15"/>
    </row>
    <row r="661" ht="13.5" customHeight="1">
      <c r="A661" s="15"/>
      <c r="B661" s="171"/>
      <c r="C661" s="171"/>
      <c r="D661" s="171"/>
      <c r="E661" s="171"/>
      <c r="F661" s="171"/>
      <c r="G661" s="171"/>
      <c r="H661" s="172"/>
      <c r="I661" s="172"/>
      <c r="J661" s="15"/>
      <c r="K661" s="15"/>
      <c r="L661" s="15"/>
      <c r="M661" s="15"/>
      <c r="N661" s="15"/>
      <c r="O661" s="15"/>
      <c r="P661" s="15"/>
      <c r="Q661" s="15"/>
      <c r="R661" s="15"/>
      <c r="S661" s="15"/>
      <c r="T661" s="15"/>
      <c r="U661" s="15"/>
      <c r="V661" s="15"/>
      <c r="W661" s="15"/>
      <c r="X661" s="15"/>
      <c r="Y661" s="15"/>
      <c r="Z661" s="15"/>
    </row>
    <row r="662" ht="13.5" customHeight="1">
      <c r="A662" s="15"/>
      <c r="B662" s="171"/>
      <c r="C662" s="171"/>
      <c r="D662" s="171"/>
      <c r="E662" s="171"/>
      <c r="F662" s="171"/>
      <c r="G662" s="171"/>
      <c r="H662" s="172"/>
      <c r="I662" s="172"/>
      <c r="J662" s="15"/>
      <c r="K662" s="15"/>
      <c r="L662" s="15"/>
      <c r="M662" s="15"/>
      <c r="N662" s="15"/>
      <c r="O662" s="15"/>
      <c r="P662" s="15"/>
      <c r="Q662" s="15"/>
      <c r="R662" s="15"/>
      <c r="S662" s="15"/>
      <c r="T662" s="15"/>
      <c r="U662" s="15"/>
      <c r="V662" s="15"/>
      <c r="W662" s="15"/>
      <c r="X662" s="15"/>
      <c r="Y662" s="15"/>
      <c r="Z662" s="15"/>
    </row>
    <row r="663" ht="13.5" customHeight="1">
      <c r="A663" s="15"/>
      <c r="B663" s="171"/>
      <c r="C663" s="171"/>
      <c r="D663" s="171"/>
      <c r="E663" s="171"/>
      <c r="F663" s="171"/>
      <c r="G663" s="171"/>
      <c r="H663" s="172"/>
      <c r="I663" s="172"/>
      <c r="J663" s="15"/>
      <c r="K663" s="15"/>
      <c r="L663" s="15"/>
      <c r="M663" s="15"/>
      <c r="N663" s="15"/>
      <c r="O663" s="15"/>
      <c r="P663" s="15"/>
      <c r="Q663" s="15"/>
      <c r="R663" s="15"/>
      <c r="S663" s="15"/>
      <c r="T663" s="15"/>
      <c r="U663" s="15"/>
      <c r="V663" s="15"/>
      <c r="W663" s="15"/>
      <c r="X663" s="15"/>
      <c r="Y663" s="15"/>
      <c r="Z663" s="15"/>
    </row>
    <row r="664" ht="13.5" customHeight="1">
      <c r="A664" s="15"/>
      <c r="B664" s="171"/>
      <c r="C664" s="171"/>
      <c r="D664" s="171"/>
      <c r="E664" s="171"/>
      <c r="F664" s="171"/>
      <c r="G664" s="171"/>
      <c r="H664" s="172"/>
      <c r="I664" s="172"/>
      <c r="J664" s="15"/>
      <c r="K664" s="15"/>
      <c r="L664" s="15"/>
      <c r="M664" s="15"/>
      <c r="N664" s="15"/>
      <c r="O664" s="15"/>
      <c r="P664" s="15"/>
      <c r="Q664" s="15"/>
      <c r="R664" s="15"/>
      <c r="S664" s="15"/>
      <c r="T664" s="15"/>
      <c r="U664" s="15"/>
      <c r="V664" s="15"/>
      <c r="W664" s="15"/>
      <c r="X664" s="15"/>
      <c r="Y664" s="15"/>
      <c r="Z664" s="15"/>
    </row>
    <row r="665" ht="13.5" customHeight="1">
      <c r="A665" s="15"/>
      <c r="B665" s="171"/>
      <c r="C665" s="171"/>
      <c r="D665" s="171"/>
      <c r="E665" s="171"/>
      <c r="F665" s="171"/>
      <c r="G665" s="171"/>
      <c r="H665" s="172"/>
      <c r="I665" s="172"/>
      <c r="J665" s="15"/>
      <c r="K665" s="15"/>
      <c r="L665" s="15"/>
      <c r="M665" s="15"/>
      <c r="N665" s="15"/>
      <c r="O665" s="15"/>
      <c r="P665" s="15"/>
      <c r="Q665" s="15"/>
      <c r="R665" s="15"/>
      <c r="S665" s="15"/>
      <c r="T665" s="15"/>
      <c r="U665" s="15"/>
      <c r="V665" s="15"/>
      <c r="W665" s="15"/>
      <c r="X665" s="15"/>
      <c r="Y665" s="15"/>
      <c r="Z665" s="15"/>
    </row>
    <row r="666" ht="13.5" customHeight="1">
      <c r="A666" s="15"/>
      <c r="B666" s="171"/>
      <c r="C666" s="171"/>
      <c r="D666" s="171"/>
      <c r="E666" s="171"/>
      <c r="F666" s="171"/>
      <c r="G666" s="171"/>
      <c r="H666" s="172"/>
      <c r="I666" s="172"/>
      <c r="J666" s="15"/>
      <c r="K666" s="15"/>
      <c r="L666" s="15"/>
      <c r="M666" s="15"/>
      <c r="N666" s="15"/>
      <c r="O666" s="15"/>
      <c r="P666" s="15"/>
      <c r="Q666" s="15"/>
      <c r="R666" s="15"/>
      <c r="S666" s="15"/>
      <c r="T666" s="15"/>
      <c r="U666" s="15"/>
      <c r="V666" s="15"/>
      <c r="W666" s="15"/>
      <c r="X666" s="15"/>
      <c r="Y666" s="15"/>
      <c r="Z666" s="15"/>
    </row>
    <row r="667" ht="13.5" customHeight="1">
      <c r="A667" s="15"/>
      <c r="B667" s="171"/>
      <c r="C667" s="171"/>
      <c r="D667" s="171"/>
      <c r="E667" s="171"/>
      <c r="F667" s="171"/>
      <c r="G667" s="171"/>
      <c r="H667" s="172"/>
      <c r="I667" s="172"/>
      <c r="J667" s="15"/>
      <c r="K667" s="15"/>
      <c r="L667" s="15"/>
      <c r="M667" s="15"/>
      <c r="N667" s="15"/>
      <c r="O667" s="15"/>
      <c r="P667" s="15"/>
      <c r="Q667" s="15"/>
      <c r="R667" s="15"/>
      <c r="S667" s="15"/>
      <c r="T667" s="15"/>
      <c r="U667" s="15"/>
      <c r="V667" s="15"/>
      <c r="W667" s="15"/>
      <c r="X667" s="15"/>
      <c r="Y667" s="15"/>
      <c r="Z667" s="15"/>
    </row>
    <row r="668" ht="13.5" customHeight="1">
      <c r="A668" s="15"/>
      <c r="B668" s="171"/>
      <c r="C668" s="171"/>
      <c r="D668" s="171"/>
      <c r="E668" s="171"/>
      <c r="F668" s="171"/>
      <c r="G668" s="171"/>
      <c r="H668" s="172"/>
      <c r="I668" s="172"/>
      <c r="J668" s="15"/>
      <c r="K668" s="15"/>
      <c r="L668" s="15"/>
      <c r="M668" s="15"/>
      <c r="N668" s="15"/>
      <c r="O668" s="15"/>
      <c r="P668" s="15"/>
      <c r="Q668" s="15"/>
      <c r="R668" s="15"/>
      <c r="S668" s="15"/>
      <c r="T668" s="15"/>
      <c r="U668" s="15"/>
      <c r="V668" s="15"/>
      <c r="W668" s="15"/>
      <c r="X668" s="15"/>
      <c r="Y668" s="15"/>
      <c r="Z668" s="15"/>
    </row>
    <row r="669" ht="13.5" customHeight="1">
      <c r="A669" s="15"/>
      <c r="B669" s="171"/>
      <c r="C669" s="171"/>
      <c r="D669" s="171"/>
      <c r="E669" s="171"/>
      <c r="F669" s="171"/>
      <c r="G669" s="171"/>
      <c r="H669" s="172"/>
      <c r="I669" s="172"/>
      <c r="J669" s="15"/>
      <c r="K669" s="15"/>
      <c r="L669" s="15"/>
      <c r="M669" s="15"/>
      <c r="N669" s="15"/>
      <c r="O669" s="15"/>
      <c r="P669" s="15"/>
      <c r="Q669" s="15"/>
      <c r="R669" s="15"/>
      <c r="S669" s="15"/>
      <c r="T669" s="15"/>
      <c r="U669" s="15"/>
      <c r="V669" s="15"/>
      <c r="W669" s="15"/>
      <c r="X669" s="15"/>
      <c r="Y669" s="15"/>
      <c r="Z669" s="15"/>
    </row>
    <row r="670" ht="13.5" customHeight="1">
      <c r="A670" s="15"/>
      <c r="B670" s="171"/>
      <c r="C670" s="171"/>
      <c r="D670" s="171"/>
      <c r="E670" s="171"/>
      <c r="F670" s="171"/>
      <c r="G670" s="171"/>
      <c r="H670" s="172"/>
      <c r="I670" s="172"/>
      <c r="J670" s="15"/>
      <c r="K670" s="15"/>
      <c r="L670" s="15"/>
      <c r="M670" s="15"/>
      <c r="N670" s="15"/>
      <c r="O670" s="15"/>
      <c r="P670" s="15"/>
      <c r="Q670" s="15"/>
      <c r="R670" s="15"/>
      <c r="S670" s="15"/>
      <c r="T670" s="15"/>
      <c r="U670" s="15"/>
      <c r="V670" s="15"/>
      <c r="W670" s="15"/>
      <c r="X670" s="15"/>
      <c r="Y670" s="15"/>
      <c r="Z670" s="15"/>
    </row>
    <row r="671" ht="13.5" customHeight="1">
      <c r="A671" s="15"/>
      <c r="B671" s="171"/>
      <c r="C671" s="171"/>
      <c r="D671" s="171"/>
      <c r="E671" s="171"/>
      <c r="F671" s="171"/>
      <c r="G671" s="171"/>
      <c r="H671" s="172"/>
      <c r="I671" s="172"/>
      <c r="J671" s="15"/>
      <c r="K671" s="15"/>
      <c r="L671" s="15"/>
      <c r="M671" s="15"/>
      <c r="N671" s="15"/>
      <c r="O671" s="15"/>
      <c r="P671" s="15"/>
      <c r="Q671" s="15"/>
      <c r="R671" s="15"/>
      <c r="S671" s="15"/>
      <c r="T671" s="15"/>
      <c r="U671" s="15"/>
      <c r="V671" s="15"/>
      <c r="W671" s="15"/>
      <c r="X671" s="15"/>
      <c r="Y671" s="15"/>
      <c r="Z671" s="15"/>
    </row>
    <row r="672" ht="13.5" customHeight="1">
      <c r="A672" s="15"/>
      <c r="B672" s="171"/>
      <c r="C672" s="171"/>
      <c r="D672" s="171"/>
      <c r="E672" s="171"/>
      <c r="F672" s="171"/>
      <c r="G672" s="171"/>
      <c r="H672" s="172"/>
      <c r="I672" s="172"/>
      <c r="J672" s="15"/>
      <c r="K672" s="15"/>
      <c r="L672" s="15"/>
      <c r="M672" s="15"/>
      <c r="N672" s="15"/>
      <c r="O672" s="15"/>
      <c r="P672" s="15"/>
      <c r="Q672" s="15"/>
      <c r="R672" s="15"/>
      <c r="S672" s="15"/>
      <c r="T672" s="15"/>
      <c r="U672" s="15"/>
      <c r="V672" s="15"/>
      <c r="W672" s="15"/>
      <c r="X672" s="15"/>
      <c r="Y672" s="15"/>
      <c r="Z672" s="15"/>
    </row>
    <row r="673" ht="13.5" customHeight="1">
      <c r="A673" s="15"/>
      <c r="B673" s="171"/>
      <c r="C673" s="171"/>
      <c r="D673" s="171"/>
      <c r="E673" s="171"/>
      <c r="F673" s="171"/>
      <c r="G673" s="171"/>
      <c r="H673" s="172"/>
      <c r="I673" s="172"/>
      <c r="J673" s="15"/>
      <c r="K673" s="15"/>
      <c r="L673" s="15"/>
      <c r="M673" s="15"/>
      <c r="N673" s="15"/>
      <c r="O673" s="15"/>
      <c r="P673" s="15"/>
      <c r="Q673" s="15"/>
      <c r="R673" s="15"/>
      <c r="S673" s="15"/>
      <c r="T673" s="15"/>
      <c r="U673" s="15"/>
      <c r="V673" s="15"/>
      <c r="W673" s="15"/>
      <c r="X673" s="15"/>
      <c r="Y673" s="15"/>
      <c r="Z673" s="15"/>
    </row>
    <row r="674" ht="13.5" customHeight="1">
      <c r="A674" s="15"/>
      <c r="B674" s="171"/>
      <c r="C674" s="171"/>
      <c r="D674" s="171"/>
      <c r="E674" s="171"/>
      <c r="F674" s="171"/>
      <c r="G674" s="171"/>
      <c r="H674" s="172"/>
      <c r="I674" s="172"/>
      <c r="J674" s="15"/>
      <c r="K674" s="15"/>
      <c r="L674" s="15"/>
      <c r="M674" s="15"/>
      <c r="N674" s="15"/>
      <c r="O674" s="15"/>
      <c r="P674" s="15"/>
      <c r="Q674" s="15"/>
      <c r="R674" s="15"/>
      <c r="S674" s="15"/>
      <c r="T674" s="15"/>
      <c r="U674" s="15"/>
      <c r="V674" s="15"/>
      <c r="W674" s="15"/>
      <c r="X674" s="15"/>
      <c r="Y674" s="15"/>
      <c r="Z674" s="15"/>
    </row>
    <row r="675" ht="13.5" customHeight="1">
      <c r="A675" s="15"/>
      <c r="B675" s="171"/>
      <c r="C675" s="171"/>
      <c r="D675" s="171"/>
      <c r="E675" s="171"/>
      <c r="F675" s="171"/>
      <c r="G675" s="171"/>
      <c r="H675" s="172"/>
      <c r="I675" s="172"/>
      <c r="J675" s="15"/>
      <c r="K675" s="15"/>
      <c r="L675" s="15"/>
      <c r="M675" s="15"/>
      <c r="N675" s="15"/>
      <c r="O675" s="15"/>
      <c r="P675" s="15"/>
      <c r="Q675" s="15"/>
      <c r="R675" s="15"/>
      <c r="S675" s="15"/>
      <c r="T675" s="15"/>
      <c r="U675" s="15"/>
      <c r="V675" s="15"/>
      <c r="W675" s="15"/>
      <c r="X675" s="15"/>
      <c r="Y675" s="15"/>
      <c r="Z675" s="15"/>
    </row>
    <row r="676" ht="13.5" customHeight="1">
      <c r="A676" s="15"/>
      <c r="B676" s="171"/>
      <c r="C676" s="171"/>
      <c r="D676" s="171"/>
      <c r="E676" s="171"/>
      <c r="F676" s="171"/>
      <c r="G676" s="171"/>
      <c r="H676" s="172"/>
      <c r="I676" s="172"/>
      <c r="J676" s="15"/>
      <c r="K676" s="15"/>
      <c r="L676" s="15"/>
      <c r="M676" s="15"/>
      <c r="N676" s="15"/>
      <c r="O676" s="15"/>
      <c r="P676" s="15"/>
      <c r="Q676" s="15"/>
      <c r="R676" s="15"/>
      <c r="S676" s="15"/>
      <c r="T676" s="15"/>
      <c r="U676" s="15"/>
      <c r="V676" s="15"/>
      <c r="W676" s="15"/>
      <c r="X676" s="15"/>
      <c r="Y676" s="15"/>
      <c r="Z676" s="15"/>
    </row>
    <row r="677" ht="13.5" customHeight="1">
      <c r="A677" s="15"/>
      <c r="B677" s="171"/>
      <c r="C677" s="171"/>
      <c r="D677" s="171"/>
      <c r="E677" s="171"/>
      <c r="F677" s="171"/>
      <c r="G677" s="171"/>
      <c r="H677" s="172"/>
      <c r="I677" s="172"/>
      <c r="J677" s="15"/>
      <c r="K677" s="15"/>
      <c r="L677" s="15"/>
      <c r="M677" s="15"/>
      <c r="N677" s="15"/>
      <c r="O677" s="15"/>
      <c r="P677" s="15"/>
      <c r="Q677" s="15"/>
      <c r="R677" s="15"/>
      <c r="S677" s="15"/>
      <c r="T677" s="15"/>
      <c r="U677" s="15"/>
      <c r="V677" s="15"/>
      <c r="W677" s="15"/>
      <c r="X677" s="15"/>
      <c r="Y677" s="15"/>
      <c r="Z677" s="15"/>
    </row>
    <row r="678" ht="13.5" customHeight="1">
      <c r="A678" s="15"/>
      <c r="B678" s="171"/>
      <c r="C678" s="171"/>
      <c r="D678" s="171"/>
      <c r="E678" s="171"/>
      <c r="F678" s="171"/>
      <c r="G678" s="171"/>
      <c r="H678" s="172"/>
      <c r="I678" s="172"/>
      <c r="J678" s="15"/>
      <c r="K678" s="15"/>
      <c r="L678" s="15"/>
      <c r="M678" s="15"/>
      <c r="N678" s="15"/>
      <c r="O678" s="15"/>
      <c r="P678" s="15"/>
      <c r="Q678" s="15"/>
      <c r="R678" s="15"/>
      <c r="S678" s="15"/>
      <c r="T678" s="15"/>
      <c r="U678" s="15"/>
      <c r="V678" s="15"/>
      <c r="W678" s="15"/>
      <c r="X678" s="15"/>
      <c r="Y678" s="15"/>
      <c r="Z678" s="15"/>
    </row>
    <row r="679" ht="13.5" customHeight="1">
      <c r="A679" s="15"/>
      <c r="B679" s="171"/>
      <c r="C679" s="171"/>
      <c r="D679" s="171"/>
      <c r="E679" s="171"/>
      <c r="F679" s="171"/>
      <c r="G679" s="171"/>
      <c r="H679" s="172"/>
      <c r="I679" s="172"/>
      <c r="J679" s="15"/>
      <c r="K679" s="15"/>
      <c r="L679" s="15"/>
      <c r="M679" s="15"/>
      <c r="N679" s="15"/>
      <c r="O679" s="15"/>
      <c r="P679" s="15"/>
      <c r="Q679" s="15"/>
      <c r="R679" s="15"/>
      <c r="S679" s="15"/>
      <c r="T679" s="15"/>
      <c r="U679" s="15"/>
      <c r="V679" s="15"/>
      <c r="W679" s="15"/>
      <c r="X679" s="15"/>
      <c r="Y679" s="15"/>
      <c r="Z679" s="15"/>
    </row>
    <row r="680" ht="13.5" customHeight="1">
      <c r="A680" s="15"/>
      <c r="B680" s="171"/>
      <c r="C680" s="171"/>
      <c r="D680" s="171"/>
      <c r="E680" s="171"/>
      <c r="F680" s="171"/>
      <c r="G680" s="171"/>
      <c r="H680" s="172"/>
      <c r="I680" s="172"/>
      <c r="J680" s="15"/>
      <c r="K680" s="15"/>
      <c r="L680" s="15"/>
      <c r="M680" s="15"/>
      <c r="N680" s="15"/>
      <c r="O680" s="15"/>
      <c r="P680" s="15"/>
      <c r="Q680" s="15"/>
      <c r="R680" s="15"/>
      <c r="S680" s="15"/>
      <c r="T680" s="15"/>
      <c r="U680" s="15"/>
      <c r="V680" s="15"/>
      <c r="W680" s="15"/>
      <c r="X680" s="15"/>
      <c r="Y680" s="15"/>
      <c r="Z680" s="15"/>
    </row>
    <row r="681" ht="13.5" customHeight="1">
      <c r="A681" s="15"/>
      <c r="B681" s="171"/>
      <c r="C681" s="171"/>
      <c r="D681" s="171"/>
      <c r="E681" s="171"/>
      <c r="F681" s="171"/>
      <c r="G681" s="171"/>
      <c r="H681" s="172"/>
      <c r="I681" s="172"/>
      <c r="J681" s="15"/>
      <c r="K681" s="15"/>
      <c r="L681" s="15"/>
      <c r="M681" s="15"/>
      <c r="N681" s="15"/>
      <c r="O681" s="15"/>
      <c r="P681" s="15"/>
      <c r="Q681" s="15"/>
      <c r="R681" s="15"/>
      <c r="S681" s="15"/>
      <c r="T681" s="15"/>
      <c r="U681" s="15"/>
      <c r="V681" s="15"/>
      <c r="W681" s="15"/>
      <c r="X681" s="15"/>
      <c r="Y681" s="15"/>
      <c r="Z681" s="15"/>
    </row>
    <row r="682" ht="13.5" customHeight="1">
      <c r="A682" s="15"/>
      <c r="B682" s="171"/>
      <c r="C682" s="171"/>
      <c r="D682" s="171"/>
      <c r="E682" s="171"/>
      <c r="F682" s="171"/>
      <c r="G682" s="171"/>
      <c r="H682" s="172"/>
      <c r="I682" s="172"/>
      <c r="J682" s="15"/>
      <c r="K682" s="15"/>
      <c r="L682" s="15"/>
      <c r="M682" s="15"/>
      <c r="N682" s="15"/>
      <c r="O682" s="15"/>
      <c r="P682" s="15"/>
      <c r="Q682" s="15"/>
      <c r="R682" s="15"/>
      <c r="S682" s="15"/>
      <c r="T682" s="15"/>
      <c r="U682" s="15"/>
      <c r="V682" s="15"/>
      <c r="W682" s="15"/>
      <c r="X682" s="15"/>
      <c r="Y682" s="15"/>
      <c r="Z682" s="15"/>
    </row>
    <row r="683" ht="13.5" customHeight="1">
      <c r="A683" s="15"/>
      <c r="B683" s="171"/>
      <c r="C683" s="171"/>
      <c r="D683" s="171"/>
      <c r="E683" s="171"/>
      <c r="F683" s="171"/>
      <c r="G683" s="171"/>
      <c r="H683" s="172"/>
      <c r="I683" s="172"/>
      <c r="J683" s="15"/>
      <c r="K683" s="15"/>
      <c r="L683" s="15"/>
      <c r="M683" s="15"/>
      <c r="N683" s="15"/>
      <c r="O683" s="15"/>
      <c r="P683" s="15"/>
      <c r="Q683" s="15"/>
      <c r="R683" s="15"/>
      <c r="S683" s="15"/>
      <c r="T683" s="15"/>
      <c r="U683" s="15"/>
      <c r="V683" s="15"/>
      <c r="W683" s="15"/>
      <c r="X683" s="15"/>
      <c r="Y683" s="15"/>
      <c r="Z683" s="15"/>
    </row>
    <row r="684" ht="13.5" customHeight="1">
      <c r="A684" s="15"/>
      <c r="B684" s="171"/>
      <c r="C684" s="171"/>
      <c r="D684" s="171"/>
      <c r="E684" s="171"/>
      <c r="F684" s="171"/>
      <c r="G684" s="171"/>
      <c r="H684" s="172"/>
      <c r="I684" s="172"/>
      <c r="J684" s="15"/>
      <c r="K684" s="15"/>
      <c r="L684" s="15"/>
      <c r="M684" s="15"/>
      <c r="N684" s="15"/>
      <c r="O684" s="15"/>
      <c r="P684" s="15"/>
      <c r="Q684" s="15"/>
      <c r="R684" s="15"/>
      <c r="S684" s="15"/>
      <c r="T684" s="15"/>
      <c r="U684" s="15"/>
      <c r="V684" s="15"/>
      <c r="W684" s="15"/>
      <c r="X684" s="15"/>
      <c r="Y684" s="15"/>
      <c r="Z684" s="15"/>
    </row>
    <row r="685" ht="13.5" customHeight="1">
      <c r="A685" s="15"/>
      <c r="B685" s="171"/>
      <c r="C685" s="171"/>
      <c r="D685" s="171"/>
      <c r="E685" s="171"/>
      <c r="F685" s="171"/>
      <c r="G685" s="171"/>
      <c r="H685" s="172"/>
      <c r="I685" s="172"/>
      <c r="J685" s="15"/>
      <c r="K685" s="15"/>
      <c r="L685" s="15"/>
      <c r="M685" s="15"/>
      <c r="N685" s="15"/>
      <c r="O685" s="15"/>
      <c r="P685" s="15"/>
      <c r="Q685" s="15"/>
      <c r="R685" s="15"/>
      <c r="S685" s="15"/>
      <c r="T685" s="15"/>
      <c r="U685" s="15"/>
      <c r="V685" s="15"/>
      <c r="W685" s="15"/>
      <c r="X685" s="15"/>
      <c r="Y685" s="15"/>
      <c r="Z685" s="15"/>
    </row>
    <row r="686" ht="13.5" customHeight="1">
      <c r="A686" s="15"/>
      <c r="B686" s="171"/>
      <c r="C686" s="171"/>
      <c r="D686" s="171"/>
      <c r="E686" s="171"/>
      <c r="F686" s="171"/>
      <c r="G686" s="171"/>
      <c r="H686" s="172"/>
      <c r="I686" s="172"/>
      <c r="J686" s="15"/>
      <c r="K686" s="15"/>
      <c r="L686" s="15"/>
      <c r="M686" s="15"/>
      <c r="N686" s="15"/>
      <c r="O686" s="15"/>
      <c r="P686" s="15"/>
      <c r="Q686" s="15"/>
      <c r="R686" s="15"/>
      <c r="S686" s="15"/>
      <c r="T686" s="15"/>
      <c r="U686" s="15"/>
      <c r="V686" s="15"/>
      <c r="W686" s="15"/>
      <c r="X686" s="15"/>
      <c r="Y686" s="15"/>
      <c r="Z686" s="15"/>
    </row>
    <row r="687" ht="13.5" customHeight="1">
      <c r="A687" s="15"/>
      <c r="B687" s="171"/>
      <c r="C687" s="171"/>
      <c r="D687" s="171"/>
      <c r="E687" s="171"/>
      <c r="F687" s="171"/>
      <c r="G687" s="171"/>
      <c r="H687" s="172"/>
      <c r="I687" s="172"/>
      <c r="J687" s="15"/>
      <c r="K687" s="15"/>
      <c r="L687" s="15"/>
      <c r="M687" s="15"/>
      <c r="N687" s="15"/>
      <c r="O687" s="15"/>
      <c r="P687" s="15"/>
      <c r="Q687" s="15"/>
      <c r="R687" s="15"/>
      <c r="S687" s="15"/>
      <c r="T687" s="15"/>
      <c r="U687" s="15"/>
      <c r="V687" s="15"/>
      <c r="W687" s="15"/>
      <c r="X687" s="15"/>
      <c r="Y687" s="15"/>
      <c r="Z687" s="15"/>
    </row>
    <row r="688" ht="13.5" customHeight="1">
      <c r="A688" s="15"/>
      <c r="B688" s="171"/>
      <c r="C688" s="171"/>
      <c r="D688" s="171"/>
      <c r="E688" s="171"/>
      <c r="F688" s="171"/>
      <c r="G688" s="171"/>
      <c r="H688" s="172"/>
      <c r="I688" s="172"/>
      <c r="J688" s="15"/>
      <c r="K688" s="15"/>
      <c r="L688" s="15"/>
      <c r="M688" s="15"/>
      <c r="N688" s="15"/>
      <c r="O688" s="15"/>
      <c r="P688" s="15"/>
      <c r="Q688" s="15"/>
      <c r="R688" s="15"/>
      <c r="S688" s="15"/>
      <c r="T688" s="15"/>
      <c r="U688" s="15"/>
      <c r="V688" s="15"/>
      <c r="W688" s="15"/>
      <c r="X688" s="15"/>
      <c r="Y688" s="15"/>
      <c r="Z688" s="15"/>
    </row>
    <row r="689" ht="13.5" customHeight="1">
      <c r="A689" s="15"/>
      <c r="B689" s="171"/>
      <c r="C689" s="171"/>
      <c r="D689" s="171"/>
      <c r="E689" s="171"/>
      <c r="F689" s="171"/>
      <c r="G689" s="171"/>
      <c r="H689" s="172"/>
      <c r="I689" s="172"/>
      <c r="J689" s="15"/>
      <c r="K689" s="15"/>
      <c r="L689" s="15"/>
      <c r="M689" s="15"/>
      <c r="N689" s="15"/>
      <c r="O689" s="15"/>
      <c r="P689" s="15"/>
      <c r="Q689" s="15"/>
      <c r="R689" s="15"/>
      <c r="S689" s="15"/>
      <c r="T689" s="15"/>
      <c r="U689" s="15"/>
      <c r="V689" s="15"/>
      <c r="W689" s="15"/>
      <c r="X689" s="15"/>
      <c r="Y689" s="15"/>
      <c r="Z689" s="15"/>
    </row>
    <row r="690" ht="13.5" customHeight="1">
      <c r="A690" s="15"/>
      <c r="B690" s="171"/>
      <c r="C690" s="171"/>
      <c r="D690" s="171"/>
      <c r="E690" s="171"/>
      <c r="F690" s="171"/>
      <c r="G690" s="171"/>
      <c r="H690" s="172"/>
      <c r="I690" s="172"/>
      <c r="J690" s="15"/>
      <c r="K690" s="15"/>
      <c r="L690" s="15"/>
      <c r="M690" s="15"/>
      <c r="N690" s="15"/>
      <c r="O690" s="15"/>
      <c r="P690" s="15"/>
      <c r="Q690" s="15"/>
      <c r="R690" s="15"/>
      <c r="S690" s="15"/>
      <c r="T690" s="15"/>
      <c r="U690" s="15"/>
      <c r="V690" s="15"/>
      <c r="W690" s="15"/>
      <c r="X690" s="15"/>
      <c r="Y690" s="15"/>
      <c r="Z690" s="15"/>
    </row>
    <row r="691" ht="13.5" customHeight="1">
      <c r="A691" s="15"/>
      <c r="B691" s="171"/>
      <c r="C691" s="171"/>
      <c r="D691" s="171"/>
      <c r="E691" s="171"/>
      <c r="F691" s="171"/>
      <c r="G691" s="171"/>
      <c r="H691" s="172"/>
      <c r="I691" s="172"/>
      <c r="J691" s="15"/>
      <c r="K691" s="15"/>
      <c r="L691" s="15"/>
      <c r="M691" s="15"/>
      <c r="N691" s="15"/>
      <c r="O691" s="15"/>
      <c r="P691" s="15"/>
      <c r="Q691" s="15"/>
      <c r="R691" s="15"/>
      <c r="S691" s="15"/>
      <c r="T691" s="15"/>
      <c r="U691" s="15"/>
      <c r="V691" s="15"/>
      <c r="W691" s="15"/>
      <c r="X691" s="15"/>
      <c r="Y691" s="15"/>
      <c r="Z691" s="15"/>
    </row>
    <row r="692" ht="13.5" customHeight="1">
      <c r="A692" s="15"/>
      <c r="B692" s="171"/>
      <c r="C692" s="171"/>
      <c r="D692" s="171"/>
      <c r="E692" s="171"/>
      <c r="F692" s="171"/>
      <c r="G692" s="171"/>
      <c r="H692" s="172"/>
      <c r="I692" s="172"/>
      <c r="J692" s="15"/>
      <c r="K692" s="15"/>
      <c r="L692" s="15"/>
      <c r="M692" s="15"/>
      <c r="N692" s="15"/>
      <c r="O692" s="15"/>
      <c r="P692" s="15"/>
      <c r="Q692" s="15"/>
      <c r="R692" s="15"/>
      <c r="S692" s="15"/>
      <c r="T692" s="15"/>
      <c r="U692" s="15"/>
      <c r="V692" s="15"/>
      <c r="W692" s="15"/>
      <c r="X692" s="15"/>
      <c r="Y692" s="15"/>
      <c r="Z692" s="15"/>
    </row>
    <row r="693" ht="13.5" customHeight="1">
      <c r="A693" s="15"/>
      <c r="B693" s="171"/>
      <c r="C693" s="171"/>
      <c r="D693" s="171"/>
      <c r="E693" s="171"/>
      <c r="F693" s="171"/>
      <c r="G693" s="171"/>
      <c r="H693" s="172"/>
      <c r="I693" s="172"/>
      <c r="J693" s="15"/>
      <c r="K693" s="15"/>
      <c r="L693" s="15"/>
      <c r="M693" s="15"/>
      <c r="N693" s="15"/>
      <c r="O693" s="15"/>
      <c r="P693" s="15"/>
      <c r="Q693" s="15"/>
      <c r="R693" s="15"/>
      <c r="S693" s="15"/>
      <c r="T693" s="15"/>
      <c r="U693" s="15"/>
      <c r="V693" s="15"/>
      <c r="W693" s="15"/>
      <c r="X693" s="15"/>
      <c r="Y693" s="15"/>
      <c r="Z693" s="15"/>
    </row>
    <row r="694" ht="13.5" customHeight="1">
      <c r="A694" s="15"/>
      <c r="B694" s="171"/>
      <c r="C694" s="171"/>
      <c r="D694" s="171"/>
      <c r="E694" s="171"/>
      <c r="F694" s="171"/>
      <c r="G694" s="171"/>
      <c r="H694" s="172"/>
      <c r="I694" s="172"/>
      <c r="J694" s="15"/>
      <c r="K694" s="15"/>
      <c r="L694" s="15"/>
      <c r="M694" s="15"/>
      <c r="N694" s="15"/>
      <c r="O694" s="15"/>
      <c r="P694" s="15"/>
      <c r="Q694" s="15"/>
      <c r="R694" s="15"/>
      <c r="S694" s="15"/>
      <c r="T694" s="15"/>
      <c r="U694" s="15"/>
      <c r="V694" s="15"/>
      <c r="W694" s="15"/>
      <c r="X694" s="15"/>
      <c r="Y694" s="15"/>
      <c r="Z694" s="15"/>
    </row>
    <row r="695" ht="13.5" customHeight="1">
      <c r="A695" s="15"/>
      <c r="B695" s="171"/>
      <c r="C695" s="171"/>
      <c r="D695" s="171"/>
      <c r="E695" s="171"/>
      <c r="F695" s="171"/>
      <c r="G695" s="171"/>
      <c r="H695" s="172"/>
      <c r="I695" s="172"/>
      <c r="J695" s="15"/>
      <c r="K695" s="15"/>
      <c r="L695" s="15"/>
      <c r="M695" s="15"/>
      <c r="N695" s="15"/>
      <c r="O695" s="15"/>
      <c r="P695" s="15"/>
      <c r="Q695" s="15"/>
      <c r="R695" s="15"/>
      <c r="S695" s="15"/>
      <c r="T695" s="15"/>
      <c r="U695" s="15"/>
      <c r="V695" s="15"/>
      <c r="W695" s="15"/>
      <c r="X695" s="15"/>
      <c r="Y695" s="15"/>
      <c r="Z695" s="15"/>
    </row>
    <row r="696" ht="13.5" customHeight="1">
      <c r="A696" s="15"/>
      <c r="B696" s="171"/>
      <c r="C696" s="171"/>
      <c r="D696" s="171"/>
      <c r="E696" s="171"/>
      <c r="F696" s="171"/>
      <c r="G696" s="171"/>
      <c r="H696" s="172"/>
      <c r="I696" s="172"/>
      <c r="J696" s="15"/>
      <c r="K696" s="15"/>
      <c r="L696" s="15"/>
      <c r="M696" s="15"/>
      <c r="N696" s="15"/>
      <c r="O696" s="15"/>
      <c r="P696" s="15"/>
      <c r="Q696" s="15"/>
      <c r="R696" s="15"/>
      <c r="S696" s="15"/>
      <c r="T696" s="15"/>
      <c r="U696" s="15"/>
      <c r="V696" s="15"/>
      <c r="W696" s="15"/>
      <c r="X696" s="15"/>
      <c r="Y696" s="15"/>
      <c r="Z696" s="15"/>
    </row>
    <row r="697" ht="13.5" customHeight="1">
      <c r="A697" s="15"/>
      <c r="B697" s="171"/>
      <c r="C697" s="171"/>
      <c r="D697" s="171"/>
      <c r="E697" s="171"/>
      <c r="F697" s="171"/>
      <c r="G697" s="171"/>
      <c r="H697" s="172"/>
      <c r="I697" s="172"/>
      <c r="J697" s="15"/>
      <c r="K697" s="15"/>
      <c r="L697" s="15"/>
      <c r="M697" s="15"/>
      <c r="N697" s="15"/>
      <c r="O697" s="15"/>
      <c r="P697" s="15"/>
      <c r="Q697" s="15"/>
      <c r="R697" s="15"/>
      <c r="S697" s="15"/>
      <c r="T697" s="15"/>
      <c r="U697" s="15"/>
      <c r="V697" s="15"/>
      <c r="W697" s="15"/>
      <c r="X697" s="15"/>
      <c r="Y697" s="15"/>
      <c r="Z697" s="15"/>
    </row>
    <row r="698" ht="13.5" customHeight="1">
      <c r="A698" s="15"/>
      <c r="B698" s="171"/>
      <c r="C698" s="171"/>
      <c r="D698" s="171"/>
      <c r="E698" s="171"/>
      <c r="F698" s="171"/>
      <c r="G698" s="171"/>
      <c r="H698" s="172"/>
      <c r="I698" s="172"/>
      <c r="J698" s="15"/>
      <c r="K698" s="15"/>
      <c r="L698" s="15"/>
      <c r="M698" s="15"/>
      <c r="N698" s="15"/>
      <c r="O698" s="15"/>
      <c r="P698" s="15"/>
      <c r="Q698" s="15"/>
      <c r="R698" s="15"/>
      <c r="S698" s="15"/>
      <c r="T698" s="15"/>
      <c r="U698" s="15"/>
      <c r="V698" s="15"/>
      <c r="W698" s="15"/>
      <c r="X698" s="15"/>
      <c r="Y698" s="15"/>
      <c r="Z698" s="15"/>
    </row>
    <row r="699" ht="13.5" customHeight="1">
      <c r="A699" s="15"/>
      <c r="B699" s="171"/>
      <c r="C699" s="171"/>
      <c r="D699" s="171"/>
      <c r="E699" s="171"/>
      <c r="F699" s="171"/>
      <c r="G699" s="171"/>
      <c r="H699" s="172"/>
      <c r="I699" s="172"/>
      <c r="J699" s="15"/>
      <c r="K699" s="15"/>
      <c r="L699" s="15"/>
      <c r="M699" s="15"/>
      <c r="N699" s="15"/>
      <c r="O699" s="15"/>
      <c r="P699" s="15"/>
      <c r="Q699" s="15"/>
      <c r="R699" s="15"/>
      <c r="S699" s="15"/>
      <c r="T699" s="15"/>
      <c r="U699" s="15"/>
      <c r="V699" s="15"/>
      <c r="W699" s="15"/>
      <c r="X699" s="15"/>
      <c r="Y699" s="15"/>
      <c r="Z699" s="15"/>
    </row>
    <row r="700" ht="13.5" customHeight="1">
      <c r="A700" s="15"/>
      <c r="B700" s="171"/>
      <c r="C700" s="171"/>
      <c r="D700" s="171"/>
      <c r="E700" s="171"/>
      <c r="F700" s="171"/>
      <c r="G700" s="171"/>
      <c r="H700" s="172"/>
      <c r="I700" s="172"/>
      <c r="J700" s="15"/>
      <c r="K700" s="15"/>
      <c r="L700" s="15"/>
      <c r="M700" s="15"/>
      <c r="N700" s="15"/>
      <c r="O700" s="15"/>
      <c r="P700" s="15"/>
      <c r="Q700" s="15"/>
      <c r="R700" s="15"/>
      <c r="S700" s="15"/>
      <c r="T700" s="15"/>
      <c r="U700" s="15"/>
      <c r="V700" s="15"/>
      <c r="W700" s="15"/>
      <c r="X700" s="15"/>
      <c r="Y700" s="15"/>
      <c r="Z700" s="15"/>
    </row>
    <row r="701" ht="13.5" customHeight="1">
      <c r="A701" s="15"/>
      <c r="B701" s="171"/>
      <c r="C701" s="171"/>
      <c r="D701" s="171"/>
      <c r="E701" s="171"/>
      <c r="F701" s="171"/>
      <c r="G701" s="171"/>
      <c r="H701" s="172"/>
      <c r="I701" s="172"/>
      <c r="J701" s="15"/>
      <c r="K701" s="15"/>
      <c r="L701" s="15"/>
      <c r="M701" s="15"/>
      <c r="N701" s="15"/>
      <c r="O701" s="15"/>
      <c r="P701" s="15"/>
      <c r="Q701" s="15"/>
      <c r="R701" s="15"/>
      <c r="S701" s="15"/>
      <c r="T701" s="15"/>
      <c r="U701" s="15"/>
      <c r="V701" s="15"/>
      <c r="W701" s="15"/>
      <c r="X701" s="15"/>
      <c r="Y701" s="15"/>
      <c r="Z701" s="15"/>
    </row>
    <row r="702" ht="13.5" customHeight="1">
      <c r="A702" s="15"/>
      <c r="B702" s="171"/>
      <c r="C702" s="171"/>
      <c r="D702" s="171"/>
      <c r="E702" s="171"/>
      <c r="F702" s="171"/>
      <c r="G702" s="171"/>
      <c r="H702" s="172"/>
      <c r="I702" s="172"/>
      <c r="J702" s="15"/>
      <c r="K702" s="15"/>
      <c r="L702" s="15"/>
      <c r="M702" s="15"/>
      <c r="N702" s="15"/>
      <c r="O702" s="15"/>
      <c r="P702" s="15"/>
      <c r="Q702" s="15"/>
      <c r="R702" s="15"/>
      <c r="S702" s="15"/>
      <c r="T702" s="15"/>
      <c r="U702" s="15"/>
      <c r="V702" s="15"/>
      <c r="W702" s="15"/>
      <c r="X702" s="15"/>
      <c r="Y702" s="15"/>
      <c r="Z702" s="15"/>
    </row>
    <row r="703" ht="13.5" customHeight="1">
      <c r="A703" s="15"/>
      <c r="B703" s="171"/>
      <c r="C703" s="171"/>
      <c r="D703" s="171"/>
      <c r="E703" s="171"/>
      <c r="F703" s="171"/>
      <c r="G703" s="171"/>
      <c r="H703" s="172"/>
      <c r="I703" s="172"/>
      <c r="J703" s="15"/>
      <c r="K703" s="15"/>
      <c r="L703" s="15"/>
      <c r="M703" s="15"/>
      <c r="N703" s="15"/>
      <c r="O703" s="15"/>
      <c r="P703" s="15"/>
      <c r="Q703" s="15"/>
      <c r="R703" s="15"/>
      <c r="S703" s="15"/>
      <c r="T703" s="15"/>
      <c r="U703" s="15"/>
      <c r="V703" s="15"/>
      <c r="W703" s="15"/>
      <c r="X703" s="15"/>
      <c r="Y703" s="15"/>
      <c r="Z703" s="15"/>
    </row>
    <row r="704" ht="13.5" customHeight="1">
      <c r="A704" s="15"/>
      <c r="B704" s="171"/>
      <c r="C704" s="171"/>
      <c r="D704" s="171"/>
      <c r="E704" s="171"/>
      <c r="F704" s="171"/>
      <c r="G704" s="171"/>
      <c r="H704" s="172"/>
      <c r="I704" s="172"/>
      <c r="J704" s="15"/>
      <c r="K704" s="15"/>
      <c r="L704" s="15"/>
      <c r="M704" s="15"/>
      <c r="N704" s="15"/>
      <c r="O704" s="15"/>
      <c r="P704" s="15"/>
      <c r="Q704" s="15"/>
      <c r="R704" s="15"/>
      <c r="S704" s="15"/>
      <c r="T704" s="15"/>
      <c r="U704" s="15"/>
      <c r="V704" s="15"/>
      <c r="W704" s="15"/>
      <c r="X704" s="15"/>
      <c r="Y704" s="15"/>
      <c r="Z704" s="15"/>
    </row>
    <row r="705" ht="13.5" customHeight="1">
      <c r="A705" s="15"/>
      <c r="B705" s="171"/>
      <c r="C705" s="171"/>
      <c r="D705" s="171"/>
      <c r="E705" s="171"/>
      <c r="F705" s="171"/>
      <c r="G705" s="171"/>
      <c r="H705" s="172"/>
      <c r="I705" s="172"/>
      <c r="J705" s="15"/>
      <c r="K705" s="15"/>
      <c r="L705" s="15"/>
      <c r="M705" s="15"/>
      <c r="N705" s="15"/>
      <c r="O705" s="15"/>
      <c r="P705" s="15"/>
      <c r="Q705" s="15"/>
      <c r="R705" s="15"/>
      <c r="S705" s="15"/>
      <c r="T705" s="15"/>
      <c r="U705" s="15"/>
      <c r="V705" s="15"/>
      <c r="W705" s="15"/>
      <c r="X705" s="15"/>
      <c r="Y705" s="15"/>
      <c r="Z705" s="15"/>
    </row>
    <row r="706" ht="13.5" customHeight="1">
      <c r="A706" s="15"/>
      <c r="B706" s="171"/>
      <c r="C706" s="171"/>
      <c r="D706" s="171"/>
      <c r="E706" s="171"/>
      <c r="F706" s="171"/>
      <c r="G706" s="171"/>
      <c r="H706" s="172"/>
      <c r="I706" s="172"/>
      <c r="J706" s="15"/>
      <c r="K706" s="15"/>
      <c r="L706" s="15"/>
      <c r="M706" s="15"/>
      <c r="N706" s="15"/>
      <c r="O706" s="15"/>
      <c r="P706" s="15"/>
      <c r="Q706" s="15"/>
      <c r="R706" s="15"/>
      <c r="S706" s="15"/>
      <c r="T706" s="15"/>
      <c r="U706" s="15"/>
      <c r="V706" s="15"/>
      <c r="W706" s="15"/>
      <c r="X706" s="15"/>
      <c r="Y706" s="15"/>
      <c r="Z706" s="15"/>
    </row>
    <row r="707" ht="13.5" customHeight="1">
      <c r="A707" s="15"/>
      <c r="B707" s="171"/>
      <c r="C707" s="171"/>
      <c r="D707" s="171"/>
      <c r="E707" s="171"/>
      <c r="F707" s="171"/>
      <c r="G707" s="171"/>
      <c r="H707" s="172"/>
      <c r="I707" s="172"/>
      <c r="J707" s="15"/>
      <c r="K707" s="15"/>
      <c r="L707" s="15"/>
      <c r="M707" s="15"/>
      <c r="N707" s="15"/>
      <c r="O707" s="15"/>
      <c r="P707" s="15"/>
      <c r="Q707" s="15"/>
      <c r="R707" s="15"/>
      <c r="S707" s="15"/>
      <c r="T707" s="15"/>
      <c r="U707" s="15"/>
      <c r="V707" s="15"/>
      <c r="W707" s="15"/>
      <c r="X707" s="15"/>
      <c r="Y707" s="15"/>
      <c r="Z707" s="15"/>
    </row>
    <row r="708" ht="13.5" customHeight="1">
      <c r="A708" s="15"/>
      <c r="B708" s="171"/>
      <c r="C708" s="171"/>
      <c r="D708" s="171"/>
      <c r="E708" s="171"/>
      <c r="F708" s="171"/>
      <c r="G708" s="171"/>
      <c r="H708" s="172"/>
      <c r="I708" s="172"/>
      <c r="J708" s="15"/>
      <c r="K708" s="15"/>
      <c r="L708" s="15"/>
      <c r="M708" s="15"/>
      <c r="N708" s="15"/>
      <c r="O708" s="15"/>
      <c r="P708" s="15"/>
      <c r="Q708" s="15"/>
      <c r="R708" s="15"/>
      <c r="S708" s="15"/>
      <c r="T708" s="15"/>
      <c r="U708" s="15"/>
      <c r="V708" s="15"/>
      <c r="W708" s="15"/>
      <c r="X708" s="15"/>
      <c r="Y708" s="15"/>
      <c r="Z708" s="15"/>
    </row>
    <row r="709" ht="13.5" customHeight="1">
      <c r="A709" s="15"/>
      <c r="B709" s="171"/>
      <c r="C709" s="171"/>
      <c r="D709" s="171"/>
      <c r="E709" s="171"/>
      <c r="F709" s="171"/>
      <c r="G709" s="171"/>
      <c r="H709" s="172"/>
      <c r="I709" s="172"/>
      <c r="J709" s="15"/>
      <c r="K709" s="15"/>
      <c r="L709" s="15"/>
      <c r="M709" s="15"/>
      <c r="N709" s="15"/>
      <c r="O709" s="15"/>
      <c r="P709" s="15"/>
      <c r="Q709" s="15"/>
      <c r="R709" s="15"/>
      <c r="S709" s="15"/>
      <c r="T709" s="15"/>
      <c r="U709" s="15"/>
      <c r="V709" s="15"/>
      <c r="W709" s="15"/>
      <c r="X709" s="15"/>
      <c r="Y709" s="15"/>
      <c r="Z709" s="15"/>
    </row>
    <row r="710" ht="13.5" customHeight="1">
      <c r="A710" s="15"/>
      <c r="B710" s="171"/>
      <c r="C710" s="171"/>
      <c r="D710" s="171"/>
      <c r="E710" s="171"/>
      <c r="F710" s="171"/>
      <c r="G710" s="171"/>
      <c r="H710" s="172"/>
      <c r="I710" s="172"/>
      <c r="J710" s="15"/>
      <c r="K710" s="15"/>
      <c r="L710" s="15"/>
      <c r="M710" s="15"/>
      <c r="N710" s="15"/>
      <c r="O710" s="15"/>
      <c r="P710" s="15"/>
      <c r="Q710" s="15"/>
      <c r="R710" s="15"/>
      <c r="S710" s="15"/>
      <c r="T710" s="15"/>
      <c r="U710" s="15"/>
      <c r="V710" s="15"/>
      <c r="W710" s="15"/>
      <c r="X710" s="15"/>
      <c r="Y710" s="15"/>
      <c r="Z710" s="15"/>
    </row>
    <row r="711" ht="13.5" customHeight="1">
      <c r="A711" s="15"/>
      <c r="B711" s="171"/>
      <c r="C711" s="171"/>
      <c r="D711" s="171"/>
      <c r="E711" s="171"/>
      <c r="F711" s="171"/>
      <c r="G711" s="171"/>
      <c r="H711" s="172"/>
      <c r="I711" s="172"/>
      <c r="J711" s="15"/>
      <c r="K711" s="15"/>
      <c r="L711" s="15"/>
      <c r="M711" s="15"/>
      <c r="N711" s="15"/>
      <c r="O711" s="15"/>
      <c r="P711" s="15"/>
      <c r="Q711" s="15"/>
      <c r="R711" s="15"/>
      <c r="S711" s="15"/>
      <c r="T711" s="15"/>
      <c r="U711" s="15"/>
      <c r="V711" s="15"/>
      <c r="W711" s="15"/>
      <c r="X711" s="15"/>
      <c r="Y711" s="15"/>
      <c r="Z711" s="15"/>
    </row>
    <row r="712" ht="13.5" customHeight="1">
      <c r="A712" s="15"/>
      <c r="B712" s="171"/>
      <c r="C712" s="171"/>
      <c r="D712" s="171"/>
      <c r="E712" s="171"/>
      <c r="F712" s="171"/>
      <c r="G712" s="171"/>
      <c r="H712" s="172"/>
      <c r="I712" s="172"/>
      <c r="J712" s="15"/>
      <c r="K712" s="15"/>
      <c r="L712" s="15"/>
      <c r="M712" s="15"/>
      <c r="N712" s="15"/>
      <c r="O712" s="15"/>
      <c r="P712" s="15"/>
      <c r="Q712" s="15"/>
      <c r="R712" s="15"/>
      <c r="S712" s="15"/>
      <c r="T712" s="15"/>
      <c r="U712" s="15"/>
      <c r="V712" s="15"/>
      <c r="W712" s="15"/>
      <c r="X712" s="15"/>
      <c r="Y712" s="15"/>
      <c r="Z712" s="15"/>
    </row>
    <row r="713" ht="13.5" customHeight="1">
      <c r="A713" s="15"/>
      <c r="B713" s="171"/>
      <c r="C713" s="171"/>
      <c r="D713" s="171"/>
      <c r="E713" s="171"/>
      <c r="F713" s="171"/>
      <c r="G713" s="171"/>
      <c r="H713" s="172"/>
      <c r="I713" s="172"/>
      <c r="J713" s="15"/>
      <c r="K713" s="15"/>
      <c r="L713" s="15"/>
      <c r="M713" s="15"/>
      <c r="N713" s="15"/>
      <c r="O713" s="15"/>
      <c r="P713" s="15"/>
      <c r="Q713" s="15"/>
      <c r="R713" s="15"/>
      <c r="S713" s="15"/>
      <c r="T713" s="15"/>
      <c r="U713" s="15"/>
      <c r="V713" s="15"/>
      <c r="W713" s="15"/>
      <c r="X713" s="15"/>
      <c r="Y713" s="15"/>
      <c r="Z713" s="15"/>
    </row>
    <row r="714" ht="13.5" customHeight="1">
      <c r="A714" s="15"/>
      <c r="B714" s="171"/>
      <c r="C714" s="171"/>
      <c r="D714" s="171"/>
      <c r="E714" s="171"/>
      <c r="F714" s="171"/>
      <c r="G714" s="171"/>
      <c r="H714" s="172"/>
      <c r="I714" s="172"/>
      <c r="J714" s="15"/>
      <c r="K714" s="15"/>
      <c r="L714" s="15"/>
      <c r="M714" s="15"/>
      <c r="N714" s="15"/>
      <c r="O714" s="15"/>
      <c r="P714" s="15"/>
      <c r="Q714" s="15"/>
      <c r="R714" s="15"/>
      <c r="S714" s="15"/>
      <c r="T714" s="15"/>
      <c r="U714" s="15"/>
      <c r="V714" s="15"/>
      <c r="W714" s="15"/>
      <c r="X714" s="15"/>
      <c r="Y714" s="15"/>
      <c r="Z714" s="15"/>
    </row>
    <row r="715" ht="13.5" customHeight="1">
      <c r="A715" s="15"/>
      <c r="B715" s="171"/>
      <c r="C715" s="171"/>
      <c r="D715" s="171"/>
      <c r="E715" s="171"/>
      <c r="F715" s="171"/>
      <c r="G715" s="171"/>
      <c r="H715" s="172"/>
      <c r="I715" s="172"/>
      <c r="J715" s="15"/>
      <c r="K715" s="15"/>
      <c r="L715" s="15"/>
      <c r="M715" s="15"/>
      <c r="N715" s="15"/>
      <c r="O715" s="15"/>
      <c r="P715" s="15"/>
      <c r="Q715" s="15"/>
      <c r="R715" s="15"/>
      <c r="S715" s="15"/>
      <c r="T715" s="15"/>
      <c r="U715" s="15"/>
      <c r="V715" s="15"/>
      <c r="W715" s="15"/>
      <c r="X715" s="15"/>
      <c r="Y715" s="15"/>
      <c r="Z715" s="15"/>
    </row>
    <row r="716" ht="13.5" customHeight="1">
      <c r="A716" s="15"/>
      <c r="B716" s="171"/>
      <c r="C716" s="171"/>
      <c r="D716" s="171"/>
      <c r="E716" s="171"/>
      <c r="F716" s="171"/>
      <c r="G716" s="171"/>
      <c r="H716" s="172"/>
      <c r="I716" s="172"/>
      <c r="J716" s="15"/>
      <c r="K716" s="15"/>
      <c r="L716" s="15"/>
      <c r="M716" s="15"/>
      <c r="N716" s="15"/>
      <c r="O716" s="15"/>
      <c r="P716" s="15"/>
      <c r="Q716" s="15"/>
      <c r="R716" s="15"/>
      <c r="S716" s="15"/>
      <c r="T716" s="15"/>
      <c r="U716" s="15"/>
      <c r="V716" s="15"/>
      <c r="W716" s="15"/>
      <c r="X716" s="15"/>
      <c r="Y716" s="15"/>
      <c r="Z716" s="15"/>
    </row>
    <row r="717" ht="13.5" customHeight="1">
      <c r="A717" s="15"/>
      <c r="B717" s="171"/>
      <c r="C717" s="171"/>
      <c r="D717" s="171"/>
      <c r="E717" s="171"/>
      <c r="F717" s="171"/>
      <c r="G717" s="171"/>
      <c r="H717" s="172"/>
      <c r="I717" s="172"/>
      <c r="J717" s="15"/>
      <c r="K717" s="15"/>
      <c r="L717" s="15"/>
      <c r="M717" s="15"/>
      <c r="N717" s="15"/>
      <c r="O717" s="15"/>
      <c r="P717" s="15"/>
      <c r="Q717" s="15"/>
      <c r="R717" s="15"/>
      <c r="S717" s="15"/>
      <c r="T717" s="15"/>
      <c r="U717" s="15"/>
      <c r="V717" s="15"/>
      <c r="W717" s="15"/>
      <c r="X717" s="15"/>
      <c r="Y717" s="15"/>
      <c r="Z717" s="15"/>
    </row>
    <row r="718" ht="13.5" customHeight="1">
      <c r="A718" s="15"/>
      <c r="B718" s="171"/>
      <c r="C718" s="171"/>
      <c r="D718" s="171"/>
      <c r="E718" s="171"/>
      <c r="F718" s="171"/>
      <c r="G718" s="171"/>
      <c r="H718" s="172"/>
      <c r="I718" s="172"/>
      <c r="J718" s="15"/>
      <c r="K718" s="15"/>
      <c r="L718" s="15"/>
      <c r="M718" s="15"/>
      <c r="N718" s="15"/>
      <c r="O718" s="15"/>
      <c r="P718" s="15"/>
      <c r="Q718" s="15"/>
      <c r="R718" s="15"/>
      <c r="S718" s="15"/>
      <c r="T718" s="15"/>
      <c r="U718" s="15"/>
      <c r="V718" s="15"/>
      <c r="W718" s="15"/>
      <c r="X718" s="15"/>
      <c r="Y718" s="15"/>
      <c r="Z718" s="15"/>
    </row>
    <row r="719" ht="13.5" customHeight="1">
      <c r="A719" s="15"/>
      <c r="B719" s="171"/>
      <c r="C719" s="171"/>
      <c r="D719" s="171"/>
      <c r="E719" s="171"/>
      <c r="F719" s="171"/>
      <c r="G719" s="171"/>
      <c r="H719" s="172"/>
      <c r="I719" s="172"/>
      <c r="J719" s="15"/>
      <c r="K719" s="15"/>
      <c r="L719" s="15"/>
      <c r="M719" s="15"/>
      <c r="N719" s="15"/>
      <c r="O719" s="15"/>
      <c r="P719" s="15"/>
      <c r="Q719" s="15"/>
      <c r="R719" s="15"/>
      <c r="S719" s="15"/>
      <c r="T719" s="15"/>
      <c r="U719" s="15"/>
      <c r="V719" s="15"/>
      <c r="W719" s="15"/>
      <c r="X719" s="15"/>
      <c r="Y719" s="15"/>
      <c r="Z719" s="15"/>
    </row>
    <row r="720" ht="13.5" customHeight="1">
      <c r="A720" s="15"/>
      <c r="B720" s="171"/>
      <c r="C720" s="171"/>
      <c r="D720" s="171"/>
      <c r="E720" s="171"/>
      <c r="F720" s="171"/>
      <c r="G720" s="171"/>
      <c r="H720" s="172"/>
      <c r="I720" s="172"/>
      <c r="J720" s="15"/>
      <c r="K720" s="15"/>
      <c r="L720" s="15"/>
      <c r="M720" s="15"/>
      <c r="N720" s="15"/>
      <c r="O720" s="15"/>
      <c r="P720" s="15"/>
      <c r="Q720" s="15"/>
      <c r="R720" s="15"/>
      <c r="S720" s="15"/>
      <c r="T720" s="15"/>
      <c r="U720" s="15"/>
      <c r="V720" s="15"/>
      <c r="W720" s="15"/>
      <c r="X720" s="15"/>
      <c r="Y720" s="15"/>
      <c r="Z720" s="15"/>
    </row>
    <row r="721" ht="13.5" customHeight="1">
      <c r="A721" s="15"/>
      <c r="B721" s="171"/>
      <c r="C721" s="171"/>
      <c r="D721" s="171"/>
      <c r="E721" s="171"/>
      <c r="F721" s="171"/>
      <c r="G721" s="171"/>
      <c r="H721" s="172"/>
      <c r="I721" s="172"/>
      <c r="J721" s="15"/>
      <c r="K721" s="15"/>
      <c r="L721" s="15"/>
      <c r="M721" s="15"/>
      <c r="N721" s="15"/>
      <c r="O721" s="15"/>
      <c r="P721" s="15"/>
      <c r="Q721" s="15"/>
      <c r="R721" s="15"/>
      <c r="S721" s="15"/>
      <c r="T721" s="15"/>
      <c r="U721" s="15"/>
      <c r="V721" s="15"/>
      <c r="W721" s="15"/>
      <c r="X721" s="15"/>
      <c r="Y721" s="15"/>
      <c r="Z721" s="15"/>
    </row>
    <row r="722" ht="13.5" customHeight="1">
      <c r="A722" s="15"/>
      <c r="B722" s="171"/>
      <c r="C722" s="171"/>
      <c r="D722" s="171"/>
      <c r="E722" s="171"/>
      <c r="F722" s="171"/>
      <c r="G722" s="171"/>
      <c r="H722" s="172"/>
      <c r="I722" s="172"/>
      <c r="J722" s="15"/>
      <c r="K722" s="15"/>
      <c r="L722" s="15"/>
      <c r="M722" s="15"/>
      <c r="N722" s="15"/>
      <c r="O722" s="15"/>
      <c r="P722" s="15"/>
      <c r="Q722" s="15"/>
      <c r="R722" s="15"/>
      <c r="S722" s="15"/>
      <c r="T722" s="15"/>
      <c r="U722" s="15"/>
      <c r="V722" s="15"/>
      <c r="W722" s="15"/>
      <c r="X722" s="15"/>
      <c r="Y722" s="15"/>
      <c r="Z722" s="15"/>
    </row>
    <row r="723" ht="13.5" customHeight="1">
      <c r="A723" s="15"/>
      <c r="B723" s="171"/>
      <c r="C723" s="171"/>
      <c r="D723" s="171"/>
      <c r="E723" s="171"/>
      <c r="F723" s="171"/>
      <c r="G723" s="171"/>
      <c r="H723" s="172"/>
      <c r="I723" s="172"/>
      <c r="J723" s="15"/>
      <c r="K723" s="15"/>
      <c r="L723" s="15"/>
      <c r="M723" s="15"/>
      <c r="N723" s="15"/>
      <c r="O723" s="15"/>
      <c r="P723" s="15"/>
      <c r="Q723" s="15"/>
      <c r="R723" s="15"/>
      <c r="S723" s="15"/>
      <c r="T723" s="15"/>
      <c r="U723" s="15"/>
      <c r="V723" s="15"/>
      <c r="W723" s="15"/>
      <c r="X723" s="15"/>
      <c r="Y723" s="15"/>
      <c r="Z723" s="15"/>
    </row>
    <row r="724" ht="13.5" customHeight="1">
      <c r="A724" s="15"/>
      <c r="B724" s="171"/>
      <c r="C724" s="171"/>
      <c r="D724" s="171"/>
      <c r="E724" s="171"/>
      <c r="F724" s="171"/>
      <c r="G724" s="171"/>
      <c r="H724" s="172"/>
      <c r="I724" s="172"/>
      <c r="J724" s="15"/>
      <c r="K724" s="15"/>
      <c r="L724" s="15"/>
      <c r="M724" s="15"/>
      <c r="N724" s="15"/>
      <c r="O724" s="15"/>
      <c r="P724" s="15"/>
      <c r="Q724" s="15"/>
      <c r="R724" s="15"/>
      <c r="S724" s="15"/>
      <c r="T724" s="15"/>
      <c r="U724" s="15"/>
      <c r="V724" s="15"/>
      <c r="W724" s="15"/>
      <c r="X724" s="15"/>
      <c r="Y724" s="15"/>
      <c r="Z724" s="15"/>
    </row>
    <row r="725" ht="13.5" customHeight="1">
      <c r="A725" s="15"/>
      <c r="B725" s="171"/>
      <c r="C725" s="171"/>
      <c r="D725" s="171"/>
      <c r="E725" s="171"/>
      <c r="F725" s="171"/>
      <c r="G725" s="171"/>
      <c r="H725" s="172"/>
      <c r="I725" s="172"/>
      <c r="J725" s="15"/>
      <c r="K725" s="15"/>
      <c r="L725" s="15"/>
      <c r="M725" s="15"/>
      <c r="N725" s="15"/>
      <c r="O725" s="15"/>
      <c r="P725" s="15"/>
      <c r="Q725" s="15"/>
      <c r="R725" s="15"/>
      <c r="S725" s="15"/>
      <c r="T725" s="15"/>
      <c r="U725" s="15"/>
      <c r="V725" s="15"/>
      <c r="W725" s="15"/>
      <c r="X725" s="15"/>
      <c r="Y725" s="15"/>
      <c r="Z725" s="15"/>
    </row>
    <row r="726" ht="13.5" customHeight="1">
      <c r="A726" s="15"/>
      <c r="B726" s="171"/>
      <c r="C726" s="171"/>
      <c r="D726" s="171"/>
      <c r="E726" s="171"/>
      <c r="F726" s="171"/>
      <c r="G726" s="171"/>
      <c r="H726" s="172"/>
      <c r="I726" s="172"/>
      <c r="J726" s="15"/>
      <c r="K726" s="15"/>
      <c r="L726" s="15"/>
      <c r="M726" s="15"/>
      <c r="N726" s="15"/>
      <c r="O726" s="15"/>
      <c r="P726" s="15"/>
      <c r="Q726" s="15"/>
      <c r="R726" s="15"/>
      <c r="S726" s="15"/>
      <c r="T726" s="15"/>
      <c r="U726" s="15"/>
      <c r="V726" s="15"/>
      <c r="W726" s="15"/>
      <c r="X726" s="15"/>
      <c r="Y726" s="15"/>
      <c r="Z726" s="15"/>
    </row>
    <row r="727" ht="13.5" customHeight="1">
      <c r="A727" s="15"/>
      <c r="B727" s="171"/>
      <c r="C727" s="171"/>
      <c r="D727" s="171"/>
      <c r="E727" s="171"/>
      <c r="F727" s="171"/>
      <c r="G727" s="171"/>
      <c r="H727" s="172"/>
      <c r="I727" s="172"/>
      <c r="J727" s="15"/>
      <c r="K727" s="15"/>
      <c r="L727" s="15"/>
      <c r="M727" s="15"/>
      <c r="N727" s="15"/>
      <c r="O727" s="15"/>
      <c r="P727" s="15"/>
      <c r="Q727" s="15"/>
      <c r="R727" s="15"/>
      <c r="S727" s="15"/>
      <c r="T727" s="15"/>
      <c r="U727" s="15"/>
      <c r="V727" s="15"/>
      <c r="W727" s="15"/>
      <c r="X727" s="15"/>
      <c r="Y727" s="15"/>
      <c r="Z727" s="15"/>
    </row>
    <row r="728" ht="13.5" customHeight="1">
      <c r="A728" s="15"/>
      <c r="B728" s="171"/>
      <c r="C728" s="171"/>
      <c r="D728" s="171"/>
      <c r="E728" s="171"/>
      <c r="F728" s="171"/>
      <c r="G728" s="171"/>
      <c r="H728" s="172"/>
      <c r="I728" s="172"/>
      <c r="J728" s="15"/>
      <c r="K728" s="15"/>
      <c r="L728" s="15"/>
      <c r="M728" s="15"/>
      <c r="N728" s="15"/>
      <c r="O728" s="15"/>
      <c r="P728" s="15"/>
      <c r="Q728" s="15"/>
      <c r="R728" s="15"/>
      <c r="S728" s="15"/>
      <c r="T728" s="15"/>
      <c r="U728" s="15"/>
      <c r="V728" s="15"/>
      <c r="W728" s="15"/>
      <c r="X728" s="15"/>
      <c r="Y728" s="15"/>
      <c r="Z728" s="15"/>
    </row>
    <row r="729" ht="13.5" customHeight="1">
      <c r="A729" s="15"/>
      <c r="B729" s="171"/>
      <c r="C729" s="171"/>
      <c r="D729" s="171"/>
      <c r="E729" s="171"/>
      <c r="F729" s="171"/>
      <c r="G729" s="171"/>
      <c r="H729" s="172"/>
      <c r="I729" s="172"/>
      <c r="J729" s="15"/>
      <c r="K729" s="15"/>
      <c r="L729" s="15"/>
      <c r="M729" s="15"/>
      <c r="N729" s="15"/>
      <c r="O729" s="15"/>
      <c r="P729" s="15"/>
      <c r="Q729" s="15"/>
      <c r="R729" s="15"/>
      <c r="S729" s="15"/>
      <c r="T729" s="15"/>
      <c r="U729" s="15"/>
      <c r="V729" s="15"/>
      <c r="W729" s="15"/>
      <c r="X729" s="15"/>
      <c r="Y729" s="15"/>
      <c r="Z729" s="15"/>
    </row>
    <row r="730" ht="13.5" customHeight="1">
      <c r="A730" s="15"/>
      <c r="B730" s="171"/>
      <c r="C730" s="171"/>
      <c r="D730" s="171"/>
      <c r="E730" s="171"/>
      <c r="F730" s="171"/>
      <c r="G730" s="171"/>
      <c r="H730" s="172"/>
      <c r="I730" s="172"/>
      <c r="J730" s="15"/>
      <c r="K730" s="15"/>
      <c r="L730" s="15"/>
      <c r="M730" s="15"/>
      <c r="N730" s="15"/>
      <c r="O730" s="15"/>
      <c r="P730" s="15"/>
      <c r="Q730" s="15"/>
      <c r="R730" s="15"/>
      <c r="S730" s="15"/>
      <c r="T730" s="15"/>
      <c r="U730" s="15"/>
      <c r="V730" s="15"/>
      <c r="W730" s="15"/>
      <c r="X730" s="15"/>
      <c r="Y730" s="15"/>
      <c r="Z730" s="15"/>
    </row>
    <row r="731" ht="13.5" customHeight="1">
      <c r="A731" s="15"/>
      <c r="B731" s="171"/>
      <c r="C731" s="171"/>
      <c r="D731" s="171"/>
      <c r="E731" s="171"/>
      <c r="F731" s="171"/>
      <c r="G731" s="171"/>
      <c r="H731" s="172"/>
      <c r="I731" s="172"/>
      <c r="J731" s="15"/>
      <c r="K731" s="15"/>
      <c r="L731" s="15"/>
      <c r="M731" s="15"/>
      <c r="N731" s="15"/>
      <c r="O731" s="15"/>
      <c r="P731" s="15"/>
      <c r="Q731" s="15"/>
      <c r="R731" s="15"/>
      <c r="S731" s="15"/>
      <c r="T731" s="15"/>
      <c r="U731" s="15"/>
      <c r="V731" s="15"/>
      <c r="W731" s="15"/>
      <c r="X731" s="15"/>
      <c r="Y731" s="15"/>
      <c r="Z731" s="15"/>
    </row>
    <row r="732" ht="13.5" customHeight="1">
      <c r="A732" s="15"/>
      <c r="B732" s="171"/>
      <c r="C732" s="171"/>
      <c r="D732" s="171"/>
      <c r="E732" s="171"/>
      <c r="F732" s="171"/>
      <c r="G732" s="171"/>
      <c r="H732" s="172"/>
      <c r="I732" s="172"/>
      <c r="J732" s="15"/>
      <c r="K732" s="15"/>
      <c r="L732" s="15"/>
      <c r="M732" s="15"/>
      <c r="N732" s="15"/>
      <c r="O732" s="15"/>
      <c r="P732" s="15"/>
      <c r="Q732" s="15"/>
      <c r="R732" s="15"/>
      <c r="S732" s="15"/>
      <c r="T732" s="15"/>
      <c r="U732" s="15"/>
      <c r="V732" s="15"/>
      <c r="W732" s="15"/>
      <c r="X732" s="15"/>
      <c r="Y732" s="15"/>
      <c r="Z732" s="15"/>
    </row>
    <row r="733" ht="13.5" customHeight="1">
      <c r="A733" s="15"/>
      <c r="B733" s="171"/>
      <c r="C733" s="171"/>
      <c r="D733" s="171"/>
      <c r="E733" s="171"/>
      <c r="F733" s="171"/>
      <c r="G733" s="171"/>
      <c r="H733" s="172"/>
      <c r="I733" s="172"/>
      <c r="J733" s="15"/>
      <c r="K733" s="15"/>
      <c r="L733" s="15"/>
      <c r="M733" s="15"/>
      <c r="N733" s="15"/>
      <c r="O733" s="15"/>
      <c r="P733" s="15"/>
      <c r="Q733" s="15"/>
      <c r="R733" s="15"/>
      <c r="S733" s="15"/>
      <c r="T733" s="15"/>
      <c r="U733" s="15"/>
      <c r="V733" s="15"/>
      <c r="W733" s="15"/>
      <c r="X733" s="15"/>
      <c r="Y733" s="15"/>
      <c r="Z733" s="15"/>
    </row>
    <row r="734" ht="13.5" customHeight="1">
      <c r="A734" s="15"/>
      <c r="B734" s="171"/>
      <c r="C734" s="171"/>
      <c r="D734" s="171"/>
      <c r="E734" s="171"/>
      <c r="F734" s="171"/>
      <c r="G734" s="171"/>
      <c r="H734" s="172"/>
      <c r="I734" s="172"/>
      <c r="J734" s="15"/>
      <c r="K734" s="15"/>
      <c r="L734" s="15"/>
      <c r="M734" s="15"/>
      <c r="N734" s="15"/>
      <c r="O734" s="15"/>
      <c r="P734" s="15"/>
      <c r="Q734" s="15"/>
      <c r="R734" s="15"/>
      <c r="S734" s="15"/>
      <c r="T734" s="15"/>
      <c r="U734" s="15"/>
      <c r="V734" s="15"/>
      <c r="W734" s="15"/>
      <c r="X734" s="15"/>
      <c r="Y734" s="15"/>
      <c r="Z734" s="15"/>
    </row>
    <row r="735" ht="13.5" customHeight="1">
      <c r="A735" s="15"/>
      <c r="B735" s="171"/>
      <c r="C735" s="171"/>
      <c r="D735" s="171"/>
      <c r="E735" s="171"/>
      <c r="F735" s="171"/>
      <c r="G735" s="171"/>
      <c r="H735" s="172"/>
      <c r="I735" s="172"/>
      <c r="J735" s="15"/>
      <c r="K735" s="15"/>
      <c r="L735" s="15"/>
      <c r="M735" s="15"/>
      <c r="N735" s="15"/>
      <c r="O735" s="15"/>
      <c r="P735" s="15"/>
      <c r="Q735" s="15"/>
      <c r="R735" s="15"/>
      <c r="S735" s="15"/>
      <c r="T735" s="15"/>
      <c r="U735" s="15"/>
      <c r="V735" s="15"/>
      <c r="W735" s="15"/>
      <c r="X735" s="15"/>
      <c r="Y735" s="15"/>
      <c r="Z735" s="15"/>
    </row>
    <row r="736" ht="13.5" customHeight="1">
      <c r="A736" s="15"/>
      <c r="B736" s="171"/>
      <c r="C736" s="171"/>
      <c r="D736" s="171"/>
      <c r="E736" s="171"/>
      <c r="F736" s="171"/>
      <c r="G736" s="171"/>
      <c r="H736" s="172"/>
      <c r="I736" s="172"/>
      <c r="J736" s="15"/>
      <c r="K736" s="15"/>
      <c r="L736" s="15"/>
      <c r="M736" s="15"/>
      <c r="N736" s="15"/>
      <c r="O736" s="15"/>
      <c r="P736" s="15"/>
      <c r="Q736" s="15"/>
      <c r="R736" s="15"/>
      <c r="S736" s="15"/>
      <c r="T736" s="15"/>
      <c r="U736" s="15"/>
      <c r="V736" s="15"/>
      <c r="W736" s="15"/>
      <c r="X736" s="15"/>
      <c r="Y736" s="15"/>
      <c r="Z736" s="15"/>
    </row>
    <row r="737" ht="13.5" customHeight="1">
      <c r="A737" s="15"/>
      <c r="B737" s="171"/>
      <c r="C737" s="171"/>
      <c r="D737" s="171"/>
      <c r="E737" s="171"/>
      <c r="F737" s="171"/>
      <c r="G737" s="171"/>
      <c r="H737" s="172"/>
      <c r="I737" s="172"/>
      <c r="J737" s="15"/>
      <c r="K737" s="15"/>
      <c r="L737" s="15"/>
      <c r="M737" s="15"/>
      <c r="N737" s="15"/>
      <c r="O737" s="15"/>
      <c r="P737" s="15"/>
      <c r="Q737" s="15"/>
      <c r="R737" s="15"/>
      <c r="S737" s="15"/>
      <c r="T737" s="15"/>
      <c r="U737" s="15"/>
      <c r="V737" s="15"/>
      <c r="W737" s="15"/>
      <c r="X737" s="15"/>
      <c r="Y737" s="15"/>
      <c r="Z737" s="15"/>
    </row>
    <row r="738" ht="13.5" customHeight="1">
      <c r="A738" s="15"/>
      <c r="B738" s="171"/>
      <c r="C738" s="171"/>
      <c r="D738" s="171"/>
      <c r="E738" s="171"/>
      <c r="F738" s="171"/>
      <c r="G738" s="171"/>
      <c r="H738" s="172"/>
      <c r="I738" s="172"/>
      <c r="J738" s="15"/>
      <c r="K738" s="15"/>
      <c r="L738" s="15"/>
      <c r="M738" s="15"/>
      <c r="N738" s="15"/>
      <c r="O738" s="15"/>
      <c r="P738" s="15"/>
      <c r="Q738" s="15"/>
      <c r="R738" s="15"/>
      <c r="S738" s="15"/>
      <c r="T738" s="15"/>
      <c r="U738" s="15"/>
      <c r="V738" s="15"/>
      <c r="W738" s="15"/>
      <c r="X738" s="15"/>
      <c r="Y738" s="15"/>
      <c r="Z738" s="15"/>
    </row>
    <row r="739" ht="13.5" customHeight="1">
      <c r="A739" s="15"/>
      <c r="B739" s="171"/>
      <c r="C739" s="171"/>
      <c r="D739" s="171"/>
      <c r="E739" s="171"/>
      <c r="F739" s="171"/>
      <c r="G739" s="171"/>
      <c r="H739" s="172"/>
      <c r="I739" s="172"/>
      <c r="J739" s="15"/>
      <c r="K739" s="15"/>
      <c r="L739" s="15"/>
      <c r="M739" s="15"/>
      <c r="N739" s="15"/>
      <c r="O739" s="15"/>
      <c r="P739" s="15"/>
      <c r="Q739" s="15"/>
      <c r="R739" s="15"/>
      <c r="S739" s="15"/>
      <c r="T739" s="15"/>
      <c r="U739" s="15"/>
      <c r="V739" s="15"/>
      <c r="W739" s="15"/>
      <c r="X739" s="15"/>
      <c r="Y739" s="15"/>
      <c r="Z739" s="15"/>
    </row>
    <row r="740" ht="13.5" customHeight="1">
      <c r="A740" s="15"/>
      <c r="B740" s="171"/>
      <c r="C740" s="171"/>
      <c r="D740" s="171"/>
      <c r="E740" s="171"/>
      <c r="F740" s="171"/>
      <c r="G740" s="171"/>
      <c r="H740" s="172"/>
      <c r="I740" s="172"/>
      <c r="J740" s="15"/>
      <c r="K740" s="15"/>
      <c r="L740" s="15"/>
      <c r="M740" s="15"/>
      <c r="N740" s="15"/>
      <c r="O740" s="15"/>
      <c r="P740" s="15"/>
      <c r="Q740" s="15"/>
      <c r="R740" s="15"/>
      <c r="S740" s="15"/>
      <c r="T740" s="15"/>
      <c r="U740" s="15"/>
      <c r="V740" s="15"/>
      <c r="W740" s="15"/>
      <c r="X740" s="15"/>
      <c r="Y740" s="15"/>
      <c r="Z740" s="15"/>
    </row>
    <row r="741" ht="13.5" customHeight="1">
      <c r="A741" s="15"/>
      <c r="B741" s="171"/>
      <c r="C741" s="171"/>
      <c r="D741" s="171"/>
      <c r="E741" s="171"/>
      <c r="F741" s="171"/>
      <c r="G741" s="171"/>
      <c r="H741" s="172"/>
      <c r="I741" s="172"/>
      <c r="J741" s="15"/>
      <c r="K741" s="15"/>
      <c r="L741" s="15"/>
      <c r="M741" s="15"/>
      <c r="N741" s="15"/>
      <c r="O741" s="15"/>
      <c r="P741" s="15"/>
      <c r="Q741" s="15"/>
      <c r="R741" s="15"/>
      <c r="S741" s="15"/>
      <c r="T741" s="15"/>
      <c r="U741" s="15"/>
      <c r="V741" s="15"/>
      <c r="W741" s="15"/>
      <c r="X741" s="15"/>
      <c r="Y741" s="15"/>
      <c r="Z741" s="15"/>
    </row>
    <row r="742" ht="13.5" customHeight="1">
      <c r="A742" s="15"/>
      <c r="B742" s="171"/>
      <c r="C742" s="171"/>
      <c r="D742" s="171"/>
      <c r="E742" s="171"/>
      <c r="F742" s="171"/>
      <c r="G742" s="171"/>
      <c r="H742" s="172"/>
      <c r="I742" s="172"/>
      <c r="J742" s="15"/>
      <c r="K742" s="15"/>
      <c r="L742" s="15"/>
      <c r="M742" s="15"/>
      <c r="N742" s="15"/>
      <c r="O742" s="15"/>
      <c r="P742" s="15"/>
      <c r="Q742" s="15"/>
      <c r="R742" s="15"/>
      <c r="S742" s="15"/>
      <c r="T742" s="15"/>
      <c r="U742" s="15"/>
      <c r="V742" s="15"/>
      <c r="W742" s="15"/>
      <c r="X742" s="15"/>
      <c r="Y742" s="15"/>
      <c r="Z742" s="15"/>
    </row>
    <row r="743" ht="13.5" customHeight="1">
      <c r="A743" s="15"/>
      <c r="B743" s="171"/>
      <c r="C743" s="171"/>
      <c r="D743" s="171"/>
      <c r="E743" s="171"/>
      <c r="F743" s="171"/>
      <c r="G743" s="171"/>
      <c r="H743" s="172"/>
      <c r="I743" s="172"/>
      <c r="J743" s="15"/>
      <c r="K743" s="15"/>
      <c r="L743" s="15"/>
      <c r="M743" s="15"/>
      <c r="N743" s="15"/>
      <c r="O743" s="15"/>
      <c r="P743" s="15"/>
      <c r="Q743" s="15"/>
      <c r="R743" s="15"/>
      <c r="S743" s="15"/>
      <c r="T743" s="15"/>
      <c r="U743" s="15"/>
      <c r="V743" s="15"/>
      <c r="W743" s="15"/>
      <c r="X743" s="15"/>
      <c r="Y743" s="15"/>
      <c r="Z743" s="15"/>
    </row>
    <row r="744" ht="13.5" customHeight="1">
      <c r="A744" s="15"/>
      <c r="B744" s="171"/>
      <c r="C744" s="171"/>
      <c r="D744" s="171"/>
      <c r="E744" s="171"/>
      <c r="F744" s="171"/>
      <c r="G744" s="171"/>
      <c r="H744" s="172"/>
      <c r="I744" s="172"/>
      <c r="J744" s="15"/>
      <c r="K744" s="15"/>
      <c r="L744" s="15"/>
      <c r="M744" s="15"/>
      <c r="N744" s="15"/>
      <c r="O744" s="15"/>
      <c r="P744" s="15"/>
      <c r="Q744" s="15"/>
      <c r="R744" s="15"/>
      <c r="S744" s="15"/>
      <c r="T744" s="15"/>
      <c r="U744" s="15"/>
      <c r="V744" s="15"/>
      <c r="W744" s="15"/>
      <c r="X744" s="15"/>
      <c r="Y744" s="15"/>
      <c r="Z744" s="15"/>
    </row>
    <row r="745" ht="13.5" customHeight="1">
      <c r="A745" s="15"/>
      <c r="B745" s="171"/>
      <c r="C745" s="171"/>
      <c r="D745" s="171"/>
      <c r="E745" s="171"/>
      <c r="F745" s="171"/>
      <c r="G745" s="171"/>
      <c r="H745" s="172"/>
      <c r="I745" s="172"/>
      <c r="J745" s="15"/>
      <c r="K745" s="15"/>
      <c r="L745" s="15"/>
      <c r="M745" s="15"/>
      <c r="N745" s="15"/>
      <c r="O745" s="15"/>
      <c r="P745" s="15"/>
      <c r="Q745" s="15"/>
      <c r="R745" s="15"/>
      <c r="S745" s="15"/>
      <c r="T745" s="15"/>
      <c r="U745" s="15"/>
      <c r="V745" s="15"/>
      <c r="W745" s="15"/>
      <c r="X745" s="15"/>
      <c r="Y745" s="15"/>
      <c r="Z745" s="15"/>
    </row>
    <row r="746" ht="13.5" customHeight="1">
      <c r="A746" s="15"/>
      <c r="B746" s="171"/>
      <c r="C746" s="171"/>
      <c r="D746" s="171"/>
      <c r="E746" s="171"/>
      <c r="F746" s="171"/>
      <c r="G746" s="171"/>
      <c r="H746" s="172"/>
      <c r="I746" s="172"/>
      <c r="J746" s="15"/>
      <c r="K746" s="15"/>
      <c r="L746" s="15"/>
      <c r="M746" s="15"/>
      <c r="N746" s="15"/>
      <c r="O746" s="15"/>
      <c r="P746" s="15"/>
      <c r="Q746" s="15"/>
      <c r="R746" s="15"/>
      <c r="S746" s="15"/>
      <c r="T746" s="15"/>
      <c r="U746" s="15"/>
      <c r="V746" s="15"/>
      <c r="W746" s="15"/>
      <c r="X746" s="15"/>
      <c r="Y746" s="15"/>
      <c r="Z746" s="15"/>
    </row>
    <row r="747" ht="13.5" customHeight="1">
      <c r="A747" s="15"/>
      <c r="B747" s="171"/>
      <c r="C747" s="171"/>
      <c r="D747" s="171"/>
      <c r="E747" s="171"/>
      <c r="F747" s="171"/>
      <c r="G747" s="171"/>
      <c r="H747" s="172"/>
      <c r="I747" s="172"/>
      <c r="J747" s="15"/>
      <c r="K747" s="15"/>
      <c r="L747" s="15"/>
      <c r="M747" s="15"/>
      <c r="N747" s="15"/>
      <c r="O747" s="15"/>
      <c r="P747" s="15"/>
      <c r="Q747" s="15"/>
      <c r="R747" s="15"/>
      <c r="S747" s="15"/>
      <c r="T747" s="15"/>
      <c r="U747" s="15"/>
      <c r="V747" s="15"/>
      <c r="W747" s="15"/>
      <c r="X747" s="15"/>
      <c r="Y747" s="15"/>
      <c r="Z747" s="15"/>
    </row>
    <row r="748" ht="13.5" customHeight="1">
      <c r="A748" s="15"/>
      <c r="B748" s="171"/>
      <c r="C748" s="171"/>
      <c r="D748" s="171"/>
      <c r="E748" s="171"/>
      <c r="F748" s="171"/>
      <c r="G748" s="171"/>
      <c r="H748" s="172"/>
      <c r="I748" s="172"/>
      <c r="J748" s="15"/>
      <c r="K748" s="15"/>
      <c r="L748" s="15"/>
      <c r="M748" s="15"/>
      <c r="N748" s="15"/>
      <c r="O748" s="15"/>
      <c r="P748" s="15"/>
      <c r="Q748" s="15"/>
      <c r="R748" s="15"/>
      <c r="S748" s="15"/>
      <c r="T748" s="15"/>
      <c r="U748" s="15"/>
      <c r="V748" s="15"/>
      <c r="W748" s="15"/>
      <c r="X748" s="15"/>
      <c r="Y748" s="15"/>
      <c r="Z748" s="15"/>
    </row>
    <row r="749" ht="13.5" customHeight="1">
      <c r="A749" s="15"/>
      <c r="B749" s="171"/>
      <c r="C749" s="171"/>
      <c r="D749" s="171"/>
      <c r="E749" s="171"/>
      <c r="F749" s="171"/>
      <c r="G749" s="171"/>
      <c r="H749" s="172"/>
      <c r="I749" s="172"/>
      <c r="J749" s="15"/>
      <c r="K749" s="15"/>
      <c r="L749" s="15"/>
      <c r="M749" s="15"/>
      <c r="N749" s="15"/>
      <c r="O749" s="15"/>
      <c r="P749" s="15"/>
      <c r="Q749" s="15"/>
      <c r="R749" s="15"/>
      <c r="S749" s="15"/>
      <c r="T749" s="15"/>
      <c r="U749" s="15"/>
      <c r="V749" s="15"/>
      <c r="W749" s="15"/>
      <c r="X749" s="15"/>
      <c r="Y749" s="15"/>
      <c r="Z749" s="15"/>
    </row>
    <row r="750" ht="13.5" customHeight="1">
      <c r="A750" s="15"/>
      <c r="B750" s="171"/>
      <c r="C750" s="171"/>
      <c r="D750" s="171"/>
      <c r="E750" s="171"/>
      <c r="F750" s="171"/>
      <c r="G750" s="171"/>
      <c r="H750" s="172"/>
      <c r="I750" s="172"/>
      <c r="J750" s="15"/>
      <c r="K750" s="15"/>
      <c r="L750" s="15"/>
      <c r="M750" s="15"/>
      <c r="N750" s="15"/>
      <c r="O750" s="15"/>
      <c r="P750" s="15"/>
      <c r="Q750" s="15"/>
      <c r="R750" s="15"/>
      <c r="S750" s="15"/>
      <c r="T750" s="15"/>
      <c r="U750" s="15"/>
      <c r="V750" s="15"/>
      <c r="W750" s="15"/>
      <c r="X750" s="15"/>
      <c r="Y750" s="15"/>
      <c r="Z750" s="15"/>
    </row>
    <row r="751" ht="13.5" customHeight="1">
      <c r="A751" s="15"/>
      <c r="B751" s="171"/>
      <c r="C751" s="171"/>
      <c r="D751" s="171"/>
      <c r="E751" s="171"/>
      <c r="F751" s="171"/>
      <c r="G751" s="171"/>
      <c r="H751" s="172"/>
      <c r="I751" s="172"/>
      <c r="J751" s="15"/>
      <c r="K751" s="15"/>
      <c r="L751" s="15"/>
      <c r="M751" s="15"/>
      <c r="N751" s="15"/>
      <c r="O751" s="15"/>
      <c r="P751" s="15"/>
      <c r="Q751" s="15"/>
      <c r="R751" s="15"/>
      <c r="S751" s="15"/>
      <c r="T751" s="15"/>
      <c r="U751" s="15"/>
      <c r="V751" s="15"/>
      <c r="W751" s="15"/>
      <c r="X751" s="15"/>
      <c r="Y751" s="15"/>
      <c r="Z751" s="15"/>
    </row>
    <row r="752" ht="13.5" customHeight="1">
      <c r="A752" s="15"/>
      <c r="B752" s="171"/>
      <c r="C752" s="171"/>
      <c r="D752" s="171"/>
      <c r="E752" s="171"/>
      <c r="F752" s="171"/>
      <c r="G752" s="171"/>
      <c r="H752" s="172"/>
      <c r="I752" s="172"/>
      <c r="J752" s="15"/>
      <c r="K752" s="15"/>
      <c r="L752" s="15"/>
      <c r="M752" s="15"/>
      <c r="N752" s="15"/>
      <c r="O752" s="15"/>
      <c r="P752" s="15"/>
      <c r="Q752" s="15"/>
      <c r="R752" s="15"/>
      <c r="S752" s="15"/>
      <c r="T752" s="15"/>
      <c r="U752" s="15"/>
      <c r="V752" s="15"/>
      <c r="W752" s="15"/>
      <c r="X752" s="15"/>
      <c r="Y752" s="15"/>
      <c r="Z752" s="15"/>
    </row>
    <row r="753" ht="13.5" customHeight="1">
      <c r="A753" s="15"/>
      <c r="B753" s="171"/>
      <c r="C753" s="171"/>
      <c r="D753" s="171"/>
      <c r="E753" s="171"/>
      <c r="F753" s="171"/>
      <c r="G753" s="171"/>
      <c r="H753" s="172"/>
      <c r="I753" s="172"/>
      <c r="J753" s="15"/>
      <c r="K753" s="15"/>
      <c r="L753" s="15"/>
      <c r="M753" s="15"/>
      <c r="N753" s="15"/>
      <c r="O753" s="15"/>
      <c r="P753" s="15"/>
      <c r="Q753" s="15"/>
      <c r="R753" s="15"/>
      <c r="S753" s="15"/>
      <c r="T753" s="15"/>
      <c r="U753" s="15"/>
      <c r="V753" s="15"/>
      <c r="W753" s="15"/>
      <c r="X753" s="15"/>
      <c r="Y753" s="15"/>
      <c r="Z753" s="15"/>
    </row>
    <row r="754" ht="13.5" customHeight="1">
      <c r="A754" s="15"/>
      <c r="B754" s="171"/>
      <c r="C754" s="171"/>
      <c r="D754" s="171"/>
      <c r="E754" s="171"/>
      <c r="F754" s="171"/>
      <c r="G754" s="171"/>
      <c r="H754" s="172"/>
      <c r="I754" s="172"/>
      <c r="J754" s="15"/>
      <c r="K754" s="15"/>
      <c r="L754" s="15"/>
      <c r="M754" s="15"/>
      <c r="N754" s="15"/>
      <c r="O754" s="15"/>
      <c r="P754" s="15"/>
      <c r="Q754" s="15"/>
      <c r="R754" s="15"/>
      <c r="S754" s="15"/>
      <c r="T754" s="15"/>
      <c r="U754" s="15"/>
      <c r="V754" s="15"/>
      <c r="W754" s="15"/>
      <c r="X754" s="15"/>
      <c r="Y754" s="15"/>
      <c r="Z754" s="15"/>
    </row>
    <row r="755" ht="13.5" customHeight="1">
      <c r="A755" s="15"/>
      <c r="B755" s="171"/>
      <c r="C755" s="171"/>
      <c r="D755" s="171"/>
      <c r="E755" s="171"/>
      <c r="F755" s="171"/>
      <c r="G755" s="171"/>
      <c r="H755" s="172"/>
      <c r="I755" s="172"/>
      <c r="J755" s="15"/>
      <c r="K755" s="15"/>
      <c r="L755" s="15"/>
      <c r="M755" s="15"/>
      <c r="N755" s="15"/>
      <c r="O755" s="15"/>
      <c r="P755" s="15"/>
      <c r="Q755" s="15"/>
      <c r="R755" s="15"/>
      <c r="S755" s="15"/>
      <c r="T755" s="15"/>
      <c r="U755" s="15"/>
      <c r="V755" s="15"/>
      <c r="W755" s="15"/>
      <c r="X755" s="15"/>
      <c r="Y755" s="15"/>
      <c r="Z755" s="15"/>
    </row>
    <row r="756" ht="13.5" customHeight="1">
      <c r="A756" s="15"/>
      <c r="B756" s="171"/>
      <c r="C756" s="171"/>
      <c r="D756" s="171"/>
      <c r="E756" s="171"/>
      <c r="F756" s="171"/>
      <c r="G756" s="171"/>
      <c r="H756" s="172"/>
      <c r="I756" s="172"/>
      <c r="J756" s="15"/>
      <c r="K756" s="15"/>
      <c r="L756" s="15"/>
      <c r="M756" s="15"/>
      <c r="N756" s="15"/>
      <c r="O756" s="15"/>
      <c r="P756" s="15"/>
      <c r="Q756" s="15"/>
      <c r="R756" s="15"/>
      <c r="S756" s="15"/>
      <c r="T756" s="15"/>
      <c r="U756" s="15"/>
      <c r="V756" s="15"/>
      <c r="W756" s="15"/>
      <c r="X756" s="15"/>
      <c r="Y756" s="15"/>
      <c r="Z756" s="15"/>
    </row>
    <row r="757" ht="13.5" customHeight="1">
      <c r="A757" s="15"/>
      <c r="B757" s="171"/>
      <c r="C757" s="171"/>
      <c r="D757" s="171"/>
      <c r="E757" s="171"/>
      <c r="F757" s="171"/>
      <c r="G757" s="171"/>
      <c r="H757" s="172"/>
      <c r="I757" s="172"/>
      <c r="J757" s="15"/>
      <c r="K757" s="15"/>
      <c r="L757" s="15"/>
      <c r="M757" s="15"/>
      <c r="N757" s="15"/>
      <c r="O757" s="15"/>
      <c r="P757" s="15"/>
      <c r="Q757" s="15"/>
      <c r="R757" s="15"/>
      <c r="S757" s="15"/>
      <c r="T757" s="15"/>
      <c r="U757" s="15"/>
      <c r="V757" s="15"/>
      <c r="W757" s="15"/>
      <c r="X757" s="15"/>
      <c r="Y757" s="15"/>
      <c r="Z757" s="15"/>
    </row>
    <row r="758" ht="13.5" customHeight="1">
      <c r="A758" s="15"/>
      <c r="B758" s="171"/>
      <c r="C758" s="171"/>
      <c r="D758" s="171"/>
      <c r="E758" s="171"/>
      <c r="F758" s="171"/>
      <c r="G758" s="171"/>
      <c r="H758" s="172"/>
      <c r="I758" s="172"/>
      <c r="J758" s="15"/>
      <c r="K758" s="15"/>
      <c r="L758" s="15"/>
      <c r="M758" s="15"/>
      <c r="N758" s="15"/>
      <c r="O758" s="15"/>
      <c r="P758" s="15"/>
      <c r="Q758" s="15"/>
      <c r="R758" s="15"/>
      <c r="S758" s="15"/>
      <c r="T758" s="15"/>
      <c r="U758" s="15"/>
      <c r="V758" s="15"/>
      <c r="W758" s="15"/>
      <c r="X758" s="15"/>
      <c r="Y758" s="15"/>
      <c r="Z758" s="15"/>
    </row>
    <row r="759" ht="13.5" customHeight="1">
      <c r="A759" s="15"/>
      <c r="B759" s="171"/>
      <c r="C759" s="171"/>
      <c r="D759" s="171"/>
      <c r="E759" s="171"/>
      <c r="F759" s="171"/>
      <c r="G759" s="171"/>
      <c r="H759" s="172"/>
      <c r="I759" s="172"/>
      <c r="J759" s="15"/>
      <c r="K759" s="15"/>
      <c r="L759" s="15"/>
      <c r="M759" s="15"/>
      <c r="N759" s="15"/>
      <c r="O759" s="15"/>
      <c r="P759" s="15"/>
      <c r="Q759" s="15"/>
      <c r="R759" s="15"/>
      <c r="S759" s="15"/>
      <c r="T759" s="15"/>
      <c r="U759" s="15"/>
      <c r="V759" s="15"/>
      <c r="W759" s="15"/>
      <c r="X759" s="15"/>
      <c r="Y759" s="15"/>
      <c r="Z759" s="15"/>
    </row>
    <row r="760" ht="13.5" customHeight="1">
      <c r="A760" s="15"/>
      <c r="B760" s="171"/>
      <c r="C760" s="171"/>
      <c r="D760" s="171"/>
      <c r="E760" s="171"/>
      <c r="F760" s="171"/>
      <c r="G760" s="171"/>
      <c r="H760" s="172"/>
      <c r="I760" s="172"/>
      <c r="J760" s="15"/>
      <c r="K760" s="15"/>
      <c r="L760" s="15"/>
      <c r="M760" s="15"/>
      <c r="N760" s="15"/>
      <c r="O760" s="15"/>
      <c r="P760" s="15"/>
      <c r="Q760" s="15"/>
      <c r="R760" s="15"/>
      <c r="S760" s="15"/>
      <c r="T760" s="15"/>
      <c r="U760" s="15"/>
      <c r="V760" s="15"/>
      <c r="W760" s="15"/>
      <c r="X760" s="15"/>
      <c r="Y760" s="15"/>
      <c r="Z760" s="15"/>
    </row>
    <row r="761" ht="13.5" customHeight="1">
      <c r="A761" s="15"/>
      <c r="B761" s="171"/>
      <c r="C761" s="171"/>
      <c r="D761" s="171"/>
      <c r="E761" s="171"/>
      <c r="F761" s="171"/>
      <c r="G761" s="171"/>
      <c r="H761" s="172"/>
      <c r="I761" s="172"/>
      <c r="J761" s="15"/>
      <c r="K761" s="15"/>
      <c r="L761" s="15"/>
      <c r="M761" s="15"/>
      <c r="N761" s="15"/>
      <c r="O761" s="15"/>
      <c r="P761" s="15"/>
      <c r="Q761" s="15"/>
      <c r="R761" s="15"/>
      <c r="S761" s="15"/>
      <c r="T761" s="15"/>
      <c r="U761" s="15"/>
      <c r="V761" s="15"/>
      <c r="W761" s="15"/>
      <c r="X761" s="15"/>
      <c r="Y761" s="15"/>
      <c r="Z761" s="15"/>
    </row>
    <row r="762" ht="13.5" customHeight="1">
      <c r="A762" s="15"/>
      <c r="B762" s="171"/>
      <c r="C762" s="171"/>
      <c r="D762" s="171"/>
      <c r="E762" s="171"/>
      <c r="F762" s="171"/>
      <c r="G762" s="171"/>
      <c r="H762" s="172"/>
      <c r="I762" s="172"/>
      <c r="J762" s="15"/>
      <c r="K762" s="15"/>
      <c r="L762" s="15"/>
      <c r="M762" s="15"/>
      <c r="N762" s="15"/>
      <c r="O762" s="15"/>
      <c r="P762" s="15"/>
      <c r="Q762" s="15"/>
      <c r="R762" s="15"/>
      <c r="S762" s="15"/>
      <c r="T762" s="15"/>
      <c r="U762" s="15"/>
      <c r="V762" s="15"/>
      <c r="W762" s="15"/>
      <c r="X762" s="15"/>
      <c r="Y762" s="15"/>
      <c r="Z762" s="15"/>
    </row>
    <row r="763" ht="13.5" customHeight="1">
      <c r="A763" s="15"/>
      <c r="B763" s="171"/>
      <c r="C763" s="171"/>
      <c r="D763" s="171"/>
      <c r="E763" s="171"/>
      <c r="F763" s="171"/>
      <c r="G763" s="171"/>
      <c r="H763" s="172"/>
      <c r="I763" s="172"/>
      <c r="J763" s="15"/>
      <c r="K763" s="15"/>
      <c r="L763" s="15"/>
      <c r="M763" s="15"/>
      <c r="N763" s="15"/>
      <c r="O763" s="15"/>
      <c r="P763" s="15"/>
      <c r="Q763" s="15"/>
      <c r="R763" s="15"/>
      <c r="S763" s="15"/>
      <c r="T763" s="15"/>
      <c r="U763" s="15"/>
      <c r="V763" s="15"/>
      <c r="W763" s="15"/>
      <c r="X763" s="15"/>
      <c r="Y763" s="15"/>
      <c r="Z763" s="15"/>
    </row>
    <row r="764" ht="13.5" customHeight="1">
      <c r="A764" s="15"/>
      <c r="B764" s="171"/>
      <c r="C764" s="171"/>
      <c r="D764" s="171"/>
      <c r="E764" s="171"/>
      <c r="F764" s="171"/>
      <c r="G764" s="171"/>
      <c r="H764" s="172"/>
      <c r="I764" s="172"/>
      <c r="J764" s="15"/>
      <c r="K764" s="15"/>
      <c r="L764" s="15"/>
      <c r="M764" s="15"/>
      <c r="N764" s="15"/>
      <c r="O764" s="15"/>
      <c r="P764" s="15"/>
      <c r="Q764" s="15"/>
      <c r="R764" s="15"/>
      <c r="S764" s="15"/>
      <c r="T764" s="15"/>
      <c r="U764" s="15"/>
      <c r="V764" s="15"/>
      <c r="W764" s="15"/>
      <c r="X764" s="15"/>
      <c r="Y764" s="15"/>
      <c r="Z764" s="15"/>
    </row>
    <row r="765" ht="13.5" customHeight="1">
      <c r="A765" s="15"/>
      <c r="B765" s="171"/>
      <c r="C765" s="171"/>
      <c r="D765" s="171"/>
      <c r="E765" s="171"/>
      <c r="F765" s="171"/>
      <c r="G765" s="171"/>
      <c r="H765" s="172"/>
      <c r="I765" s="172"/>
      <c r="J765" s="15"/>
      <c r="K765" s="15"/>
      <c r="L765" s="15"/>
      <c r="M765" s="15"/>
      <c r="N765" s="15"/>
      <c r="O765" s="15"/>
      <c r="P765" s="15"/>
      <c r="Q765" s="15"/>
      <c r="R765" s="15"/>
      <c r="S765" s="15"/>
      <c r="T765" s="15"/>
      <c r="U765" s="15"/>
      <c r="V765" s="15"/>
      <c r="W765" s="15"/>
      <c r="X765" s="15"/>
      <c r="Y765" s="15"/>
      <c r="Z765" s="15"/>
    </row>
    <row r="766" ht="13.5" customHeight="1">
      <c r="A766" s="15"/>
      <c r="B766" s="171"/>
      <c r="C766" s="171"/>
      <c r="D766" s="171"/>
      <c r="E766" s="171"/>
      <c r="F766" s="171"/>
      <c r="G766" s="171"/>
      <c r="H766" s="172"/>
      <c r="I766" s="172"/>
      <c r="J766" s="15"/>
      <c r="K766" s="15"/>
      <c r="L766" s="15"/>
      <c r="M766" s="15"/>
      <c r="N766" s="15"/>
      <c r="O766" s="15"/>
      <c r="P766" s="15"/>
      <c r="Q766" s="15"/>
      <c r="R766" s="15"/>
      <c r="S766" s="15"/>
      <c r="T766" s="15"/>
      <c r="U766" s="15"/>
      <c r="V766" s="15"/>
      <c r="W766" s="15"/>
      <c r="X766" s="15"/>
      <c r="Y766" s="15"/>
      <c r="Z766" s="15"/>
    </row>
    <row r="767" ht="13.5" customHeight="1">
      <c r="A767" s="15"/>
      <c r="B767" s="171"/>
      <c r="C767" s="171"/>
      <c r="D767" s="171"/>
      <c r="E767" s="171"/>
      <c r="F767" s="171"/>
      <c r="G767" s="171"/>
      <c r="H767" s="172"/>
      <c r="I767" s="172"/>
      <c r="J767" s="15"/>
      <c r="K767" s="15"/>
      <c r="L767" s="15"/>
      <c r="M767" s="15"/>
      <c r="N767" s="15"/>
      <c r="O767" s="15"/>
      <c r="P767" s="15"/>
      <c r="Q767" s="15"/>
      <c r="R767" s="15"/>
      <c r="S767" s="15"/>
      <c r="T767" s="15"/>
      <c r="U767" s="15"/>
      <c r="V767" s="15"/>
      <c r="W767" s="15"/>
      <c r="X767" s="15"/>
      <c r="Y767" s="15"/>
      <c r="Z767" s="15"/>
    </row>
    <row r="768" ht="13.5" customHeight="1">
      <c r="A768" s="15"/>
      <c r="B768" s="171"/>
      <c r="C768" s="171"/>
      <c r="D768" s="171"/>
      <c r="E768" s="171"/>
      <c r="F768" s="171"/>
      <c r="G768" s="171"/>
      <c r="H768" s="172"/>
      <c r="I768" s="172"/>
      <c r="J768" s="15"/>
      <c r="K768" s="15"/>
      <c r="L768" s="15"/>
      <c r="M768" s="15"/>
      <c r="N768" s="15"/>
      <c r="O768" s="15"/>
      <c r="P768" s="15"/>
      <c r="Q768" s="15"/>
      <c r="R768" s="15"/>
      <c r="S768" s="15"/>
      <c r="T768" s="15"/>
      <c r="U768" s="15"/>
      <c r="V768" s="15"/>
      <c r="W768" s="15"/>
      <c r="X768" s="15"/>
      <c r="Y768" s="15"/>
      <c r="Z768" s="15"/>
    </row>
    <row r="769" ht="13.5" customHeight="1">
      <c r="A769" s="15"/>
      <c r="B769" s="171"/>
      <c r="C769" s="171"/>
      <c r="D769" s="171"/>
      <c r="E769" s="171"/>
      <c r="F769" s="171"/>
      <c r="G769" s="171"/>
      <c r="H769" s="172"/>
      <c r="I769" s="172"/>
      <c r="J769" s="15"/>
      <c r="K769" s="15"/>
      <c r="L769" s="15"/>
      <c r="M769" s="15"/>
      <c r="N769" s="15"/>
      <c r="O769" s="15"/>
      <c r="P769" s="15"/>
      <c r="Q769" s="15"/>
      <c r="R769" s="15"/>
      <c r="S769" s="15"/>
      <c r="T769" s="15"/>
      <c r="U769" s="15"/>
      <c r="V769" s="15"/>
      <c r="W769" s="15"/>
      <c r="X769" s="15"/>
      <c r="Y769" s="15"/>
      <c r="Z769" s="15"/>
    </row>
    <row r="770" ht="13.5" customHeight="1">
      <c r="A770" s="15"/>
      <c r="B770" s="171"/>
      <c r="C770" s="171"/>
      <c r="D770" s="171"/>
      <c r="E770" s="171"/>
      <c r="F770" s="171"/>
      <c r="G770" s="171"/>
      <c r="H770" s="172"/>
      <c r="I770" s="172"/>
      <c r="J770" s="15"/>
      <c r="K770" s="15"/>
      <c r="L770" s="15"/>
      <c r="M770" s="15"/>
      <c r="N770" s="15"/>
      <c r="O770" s="15"/>
      <c r="P770" s="15"/>
      <c r="Q770" s="15"/>
      <c r="R770" s="15"/>
      <c r="S770" s="15"/>
      <c r="T770" s="15"/>
      <c r="U770" s="15"/>
      <c r="V770" s="15"/>
      <c r="W770" s="15"/>
      <c r="X770" s="15"/>
      <c r="Y770" s="15"/>
      <c r="Z770" s="15"/>
    </row>
    <row r="771" ht="13.5" customHeight="1">
      <c r="A771" s="15"/>
      <c r="B771" s="171"/>
      <c r="C771" s="171"/>
      <c r="D771" s="171"/>
      <c r="E771" s="171"/>
      <c r="F771" s="171"/>
      <c r="G771" s="171"/>
      <c r="H771" s="172"/>
      <c r="I771" s="172"/>
      <c r="J771" s="15"/>
      <c r="K771" s="15"/>
      <c r="L771" s="15"/>
      <c r="M771" s="15"/>
      <c r="N771" s="15"/>
      <c r="O771" s="15"/>
      <c r="P771" s="15"/>
      <c r="Q771" s="15"/>
      <c r="R771" s="15"/>
      <c r="S771" s="15"/>
      <c r="T771" s="15"/>
      <c r="U771" s="15"/>
      <c r="V771" s="15"/>
      <c r="W771" s="15"/>
      <c r="X771" s="15"/>
      <c r="Y771" s="15"/>
      <c r="Z771" s="15"/>
    </row>
    <row r="772" ht="13.5" customHeight="1">
      <c r="A772" s="15"/>
      <c r="B772" s="171"/>
      <c r="C772" s="171"/>
      <c r="D772" s="171"/>
      <c r="E772" s="171"/>
      <c r="F772" s="171"/>
      <c r="G772" s="171"/>
      <c r="H772" s="172"/>
      <c r="I772" s="172"/>
      <c r="J772" s="15"/>
      <c r="K772" s="15"/>
      <c r="L772" s="15"/>
      <c r="M772" s="15"/>
      <c r="N772" s="15"/>
      <c r="O772" s="15"/>
      <c r="P772" s="15"/>
      <c r="Q772" s="15"/>
      <c r="R772" s="15"/>
      <c r="S772" s="15"/>
      <c r="T772" s="15"/>
      <c r="U772" s="15"/>
      <c r="V772" s="15"/>
      <c r="W772" s="15"/>
      <c r="X772" s="15"/>
      <c r="Y772" s="15"/>
      <c r="Z772" s="15"/>
    </row>
    <row r="773" ht="13.5" customHeight="1">
      <c r="A773" s="15"/>
      <c r="B773" s="171"/>
      <c r="C773" s="171"/>
      <c r="D773" s="171"/>
      <c r="E773" s="171"/>
      <c r="F773" s="171"/>
      <c r="G773" s="171"/>
      <c r="H773" s="172"/>
      <c r="I773" s="172"/>
      <c r="J773" s="15"/>
      <c r="K773" s="15"/>
      <c r="L773" s="15"/>
      <c r="M773" s="15"/>
      <c r="N773" s="15"/>
      <c r="O773" s="15"/>
      <c r="P773" s="15"/>
      <c r="Q773" s="15"/>
      <c r="R773" s="15"/>
      <c r="S773" s="15"/>
      <c r="T773" s="15"/>
      <c r="U773" s="15"/>
      <c r="V773" s="15"/>
      <c r="W773" s="15"/>
      <c r="X773" s="15"/>
      <c r="Y773" s="15"/>
      <c r="Z773" s="15"/>
    </row>
    <row r="774" ht="13.5" customHeight="1">
      <c r="A774" s="15"/>
      <c r="B774" s="171"/>
      <c r="C774" s="171"/>
      <c r="D774" s="171"/>
      <c r="E774" s="171"/>
      <c r="F774" s="171"/>
      <c r="G774" s="171"/>
      <c r="H774" s="172"/>
      <c r="I774" s="172"/>
      <c r="J774" s="15"/>
      <c r="K774" s="15"/>
      <c r="L774" s="15"/>
      <c r="M774" s="15"/>
      <c r="N774" s="15"/>
      <c r="O774" s="15"/>
      <c r="P774" s="15"/>
      <c r="Q774" s="15"/>
      <c r="R774" s="15"/>
      <c r="S774" s="15"/>
      <c r="T774" s="15"/>
      <c r="U774" s="15"/>
      <c r="V774" s="15"/>
      <c r="W774" s="15"/>
      <c r="X774" s="15"/>
      <c r="Y774" s="15"/>
      <c r="Z774" s="15"/>
    </row>
    <row r="775" ht="13.5" customHeight="1">
      <c r="A775" s="15"/>
      <c r="B775" s="171"/>
      <c r="C775" s="171"/>
      <c r="D775" s="171"/>
      <c r="E775" s="171"/>
      <c r="F775" s="171"/>
      <c r="G775" s="171"/>
      <c r="H775" s="172"/>
      <c r="I775" s="172"/>
      <c r="J775" s="15"/>
      <c r="K775" s="15"/>
      <c r="L775" s="15"/>
      <c r="M775" s="15"/>
      <c r="N775" s="15"/>
      <c r="O775" s="15"/>
      <c r="P775" s="15"/>
      <c r="Q775" s="15"/>
      <c r="R775" s="15"/>
      <c r="S775" s="15"/>
      <c r="T775" s="15"/>
      <c r="U775" s="15"/>
      <c r="V775" s="15"/>
      <c r="W775" s="15"/>
      <c r="X775" s="15"/>
      <c r="Y775" s="15"/>
      <c r="Z775" s="15"/>
    </row>
    <row r="776" ht="13.5" customHeight="1">
      <c r="A776" s="15"/>
      <c r="B776" s="171"/>
      <c r="C776" s="171"/>
      <c r="D776" s="171"/>
      <c r="E776" s="171"/>
      <c r="F776" s="171"/>
      <c r="G776" s="171"/>
      <c r="H776" s="172"/>
      <c r="I776" s="172"/>
      <c r="J776" s="15"/>
      <c r="K776" s="15"/>
      <c r="L776" s="15"/>
      <c r="M776" s="15"/>
      <c r="N776" s="15"/>
      <c r="O776" s="15"/>
      <c r="P776" s="15"/>
      <c r="Q776" s="15"/>
      <c r="R776" s="15"/>
      <c r="S776" s="15"/>
      <c r="T776" s="15"/>
      <c r="U776" s="15"/>
      <c r="V776" s="15"/>
      <c r="W776" s="15"/>
      <c r="X776" s="15"/>
      <c r="Y776" s="15"/>
      <c r="Z776" s="15"/>
    </row>
    <row r="777" ht="13.5" customHeight="1">
      <c r="A777" s="15"/>
      <c r="B777" s="171"/>
      <c r="C777" s="171"/>
      <c r="D777" s="171"/>
      <c r="E777" s="171"/>
      <c r="F777" s="171"/>
      <c r="G777" s="171"/>
      <c r="H777" s="172"/>
      <c r="I777" s="172"/>
      <c r="J777" s="15"/>
      <c r="K777" s="15"/>
      <c r="L777" s="15"/>
      <c r="M777" s="15"/>
      <c r="N777" s="15"/>
      <c r="O777" s="15"/>
      <c r="P777" s="15"/>
      <c r="Q777" s="15"/>
      <c r="R777" s="15"/>
      <c r="S777" s="15"/>
      <c r="T777" s="15"/>
      <c r="U777" s="15"/>
      <c r="V777" s="15"/>
      <c r="W777" s="15"/>
      <c r="X777" s="15"/>
      <c r="Y777" s="15"/>
      <c r="Z777" s="15"/>
    </row>
    <row r="778" ht="13.5" customHeight="1">
      <c r="A778" s="15"/>
      <c r="B778" s="171"/>
      <c r="C778" s="171"/>
      <c r="D778" s="171"/>
      <c r="E778" s="171"/>
      <c r="F778" s="171"/>
      <c r="G778" s="171"/>
      <c r="H778" s="172"/>
      <c r="I778" s="172"/>
      <c r="J778" s="15"/>
      <c r="K778" s="15"/>
      <c r="L778" s="15"/>
      <c r="M778" s="15"/>
      <c r="N778" s="15"/>
      <c r="O778" s="15"/>
      <c r="P778" s="15"/>
      <c r="Q778" s="15"/>
      <c r="R778" s="15"/>
      <c r="S778" s="15"/>
      <c r="T778" s="15"/>
      <c r="U778" s="15"/>
      <c r="V778" s="15"/>
      <c r="W778" s="15"/>
      <c r="X778" s="15"/>
      <c r="Y778" s="15"/>
      <c r="Z778" s="15"/>
    </row>
    <row r="779" ht="13.5" customHeight="1">
      <c r="A779" s="15"/>
      <c r="B779" s="171"/>
      <c r="C779" s="171"/>
      <c r="D779" s="171"/>
      <c r="E779" s="171"/>
      <c r="F779" s="171"/>
      <c r="G779" s="171"/>
      <c r="H779" s="172"/>
      <c r="I779" s="172"/>
      <c r="J779" s="15"/>
      <c r="K779" s="15"/>
      <c r="L779" s="15"/>
      <c r="M779" s="15"/>
      <c r="N779" s="15"/>
      <c r="O779" s="15"/>
      <c r="P779" s="15"/>
      <c r="Q779" s="15"/>
      <c r="R779" s="15"/>
      <c r="S779" s="15"/>
      <c r="T779" s="15"/>
      <c r="U779" s="15"/>
      <c r="V779" s="15"/>
      <c r="W779" s="15"/>
      <c r="X779" s="15"/>
      <c r="Y779" s="15"/>
      <c r="Z779" s="15"/>
    </row>
    <row r="780" ht="13.5" customHeight="1">
      <c r="A780" s="15"/>
      <c r="B780" s="171"/>
      <c r="C780" s="171"/>
      <c r="D780" s="171"/>
      <c r="E780" s="171"/>
      <c r="F780" s="171"/>
      <c r="G780" s="171"/>
      <c r="H780" s="172"/>
      <c r="I780" s="172"/>
      <c r="J780" s="15"/>
      <c r="K780" s="15"/>
      <c r="L780" s="15"/>
      <c r="M780" s="15"/>
      <c r="N780" s="15"/>
      <c r="O780" s="15"/>
      <c r="P780" s="15"/>
      <c r="Q780" s="15"/>
      <c r="R780" s="15"/>
      <c r="S780" s="15"/>
      <c r="T780" s="15"/>
      <c r="U780" s="15"/>
      <c r="V780" s="15"/>
      <c r="W780" s="15"/>
      <c r="X780" s="15"/>
      <c r="Y780" s="15"/>
      <c r="Z780" s="15"/>
    </row>
    <row r="781" ht="13.5" customHeight="1">
      <c r="A781" s="15"/>
      <c r="B781" s="171"/>
      <c r="C781" s="171"/>
      <c r="D781" s="171"/>
      <c r="E781" s="171"/>
      <c r="F781" s="171"/>
      <c r="G781" s="171"/>
      <c r="H781" s="172"/>
      <c r="I781" s="172"/>
      <c r="J781" s="15"/>
      <c r="K781" s="15"/>
      <c r="L781" s="15"/>
      <c r="M781" s="15"/>
      <c r="N781" s="15"/>
      <c r="O781" s="15"/>
      <c r="P781" s="15"/>
      <c r="Q781" s="15"/>
      <c r="R781" s="15"/>
      <c r="S781" s="15"/>
      <c r="T781" s="15"/>
      <c r="U781" s="15"/>
      <c r="V781" s="15"/>
      <c r="W781" s="15"/>
      <c r="X781" s="15"/>
      <c r="Y781" s="15"/>
      <c r="Z781" s="15"/>
    </row>
    <row r="782" ht="13.5" customHeight="1">
      <c r="A782" s="15"/>
      <c r="B782" s="171"/>
      <c r="C782" s="171"/>
      <c r="D782" s="171"/>
      <c r="E782" s="171"/>
      <c r="F782" s="171"/>
      <c r="G782" s="171"/>
      <c r="H782" s="172"/>
      <c r="I782" s="172"/>
      <c r="J782" s="15"/>
      <c r="K782" s="15"/>
      <c r="L782" s="15"/>
      <c r="M782" s="15"/>
      <c r="N782" s="15"/>
      <c r="O782" s="15"/>
      <c r="P782" s="15"/>
      <c r="Q782" s="15"/>
      <c r="R782" s="15"/>
      <c r="S782" s="15"/>
      <c r="T782" s="15"/>
      <c r="U782" s="15"/>
      <c r="V782" s="15"/>
      <c r="W782" s="15"/>
      <c r="X782" s="15"/>
      <c r="Y782" s="15"/>
      <c r="Z782" s="15"/>
    </row>
    <row r="783" ht="13.5" customHeight="1">
      <c r="A783" s="15"/>
      <c r="B783" s="171"/>
      <c r="C783" s="171"/>
      <c r="D783" s="171"/>
      <c r="E783" s="171"/>
      <c r="F783" s="171"/>
      <c r="G783" s="171"/>
      <c r="H783" s="172"/>
      <c r="I783" s="172"/>
      <c r="J783" s="15"/>
      <c r="K783" s="15"/>
      <c r="L783" s="15"/>
      <c r="M783" s="15"/>
      <c r="N783" s="15"/>
      <c r="O783" s="15"/>
      <c r="P783" s="15"/>
      <c r="Q783" s="15"/>
      <c r="R783" s="15"/>
      <c r="S783" s="15"/>
      <c r="T783" s="15"/>
      <c r="U783" s="15"/>
      <c r="V783" s="15"/>
      <c r="W783" s="15"/>
      <c r="X783" s="15"/>
      <c r="Y783" s="15"/>
      <c r="Z783" s="15"/>
    </row>
    <row r="784" ht="13.5" customHeight="1">
      <c r="A784" s="15"/>
      <c r="B784" s="171"/>
      <c r="C784" s="171"/>
      <c r="D784" s="171"/>
      <c r="E784" s="171"/>
      <c r="F784" s="171"/>
      <c r="G784" s="171"/>
      <c r="H784" s="172"/>
      <c r="I784" s="172"/>
      <c r="J784" s="15"/>
      <c r="K784" s="15"/>
      <c r="L784" s="15"/>
      <c r="M784" s="15"/>
      <c r="N784" s="15"/>
      <c r="O784" s="15"/>
      <c r="P784" s="15"/>
      <c r="Q784" s="15"/>
      <c r="R784" s="15"/>
      <c r="S784" s="15"/>
      <c r="T784" s="15"/>
      <c r="U784" s="15"/>
      <c r="V784" s="15"/>
      <c r="W784" s="15"/>
      <c r="X784" s="15"/>
      <c r="Y784" s="15"/>
      <c r="Z784" s="15"/>
    </row>
    <row r="785" ht="13.5" customHeight="1">
      <c r="A785" s="15"/>
      <c r="B785" s="171"/>
      <c r="C785" s="171"/>
      <c r="D785" s="171"/>
      <c r="E785" s="171"/>
      <c r="F785" s="171"/>
      <c r="G785" s="171"/>
      <c r="H785" s="172"/>
      <c r="I785" s="172"/>
      <c r="J785" s="15"/>
      <c r="K785" s="15"/>
      <c r="L785" s="15"/>
      <c r="M785" s="15"/>
      <c r="N785" s="15"/>
      <c r="O785" s="15"/>
      <c r="P785" s="15"/>
      <c r="Q785" s="15"/>
      <c r="R785" s="15"/>
      <c r="S785" s="15"/>
      <c r="T785" s="15"/>
      <c r="U785" s="15"/>
      <c r="V785" s="15"/>
      <c r="W785" s="15"/>
      <c r="X785" s="15"/>
      <c r="Y785" s="15"/>
      <c r="Z785" s="15"/>
    </row>
    <row r="786" ht="13.5" customHeight="1">
      <c r="A786" s="15"/>
      <c r="B786" s="171"/>
      <c r="C786" s="171"/>
      <c r="D786" s="171"/>
      <c r="E786" s="171"/>
      <c r="F786" s="171"/>
      <c r="G786" s="171"/>
      <c r="H786" s="172"/>
      <c r="I786" s="172"/>
      <c r="J786" s="15"/>
      <c r="K786" s="15"/>
      <c r="L786" s="15"/>
      <c r="M786" s="15"/>
      <c r="N786" s="15"/>
      <c r="O786" s="15"/>
      <c r="P786" s="15"/>
      <c r="Q786" s="15"/>
      <c r="R786" s="15"/>
      <c r="S786" s="15"/>
      <c r="T786" s="15"/>
      <c r="U786" s="15"/>
      <c r="V786" s="15"/>
      <c r="W786" s="15"/>
      <c r="X786" s="15"/>
      <c r="Y786" s="15"/>
      <c r="Z786" s="15"/>
    </row>
    <row r="787" ht="13.5" customHeight="1">
      <c r="A787" s="15"/>
      <c r="B787" s="171"/>
      <c r="C787" s="171"/>
      <c r="D787" s="171"/>
      <c r="E787" s="171"/>
      <c r="F787" s="171"/>
      <c r="G787" s="171"/>
      <c r="H787" s="172"/>
      <c r="I787" s="172"/>
      <c r="J787" s="15"/>
      <c r="K787" s="15"/>
      <c r="L787" s="15"/>
      <c r="M787" s="15"/>
      <c r="N787" s="15"/>
      <c r="O787" s="15"/>
      <c r="P787" s="15"/>
      <c r="Q787" s="15"/>
      <c r="R787" s="15"/>
      <c r="S787" s="15"/>
      <c r="T787" s="15"/>
      <c r="U787" s="15"/>
      <c r="V787" s="15"/>
      <c r="W787" s="15"/>
      <c r="X787" s="15"/>
      <c r="Y787" s="15"/>
      <c r="Z787" s="15"/>
    </row>
    <row r="788" ht="13.5" customHeight="1">
      <c r="A788" s="15"/>
      <c r="B788" s="171"/>
      <c r="C788" s="171"/>
      <c r="D788" s="171"/>
      <c r="E788" s="171"/>
      <c r="F788" s="171"/>
      <c r="G788" s="171"/>
      <c r="H788" s="172"/>
      <c r="I788" s="172"/>
      <c r="J788" s="15"/>
      <c r="K788" s="15"/>
      <c r="L788" s="15"/>
      <c r="M788" s="15"/>
      <c r="N788" s="15"/>
      <c r="O788" s="15"/>
      <c r="P788" s="15"/>
      <c r="Q788" s="15"/>
      <c r="R788" s="15"/>
      <c r="S788" s="15"/>
      <c r="T788" s="15"/>
      <c r="U788" s="15"/>
      <c r="V788" s="15"/>
      <c r="W788" s="15"/>
      <c r="X788" s="15"/>
      <c r="Y788" s="15"/>
      <c r="Z788" s="15"/>
    </row>
    <row r="789" ht="13.5" customHeight="1">
      <c r="A789" s="15"/>
      <c r="B789" s="171"/>
      <c r="C789" s="171"/>
      <c r="D789" s="171"/>
      <c r="E789" s="171"/>
      <c r="F789" s="171"/>
      <c r="G789" s="171"/>
      <c r="H789" s="172"/>
      <c r="I789" s="172"/>
      <c r="J789" s="15"/>
      <c r="K789" s="15"/>
      <c r="L789" s="15"/>
      <c r="M789" s="15"/>
      <c r="N789" s="15"/>
      <c r="O789" s="15"/>
      <c r="P789" s="15"/>
      <c r="Q789" s="15"/>
      <c r="R789" s="15"/>
      <c r="S789" s="15"/>
      <c r="T789" s="15"/>
      <c r="U789" s="15"/>
      <c r="V789" s="15"/>
      <c r="W789" s="15"/>
      <c r="X789" s="15"/>
      <c r="Y789" s="15"/>
      <c r="Z789" s="15"/>
    </row>
    <row r="790" ht="13.5" customHeight="1">
      <c r="A790" s="15"/>
      <c r="B790" s="171"/>
      <c r="C790" s="171"/>
      <c r="D790" s="171"/>
      <c r="E790" s="171"/>
      <c r="F790" s="171"/>
      <c r="G790" s="171"/>
      <c r="H790" s="172"/>
      <c r="I790" s="172"/>
      <c r="J790" s="15"/>
      <c r="K790" s="15"/>
      <c r="L790" s="15"/>
      <c r="M790" s="15"/>
      <c r="N790" s="15"/>
      <c r="O790" s="15"/>
      <c r="P790" s="15"/>
      <c r="Q790" s="15"/>
      <c r="R790" s="15"/>
      <c r="S790" s="15"/>
      <c r="T790" s="15"/>
      <c r="U790" s="15"/>
      <c r="V790" s="15"/>
      <c r="W790" s="15"/>
      <c r="X790" s="15"/>
      <c r="Y790" s="15"/>
      <c r="Z790" s="15"/>
    </row>
    <row r="791" ht="13.5" customHeight="1">
      <c r="A791" s="15"/>
      <c r="B791" s="171"/>
      <c r="C791" s="171"/>
      <c r="D791" s="171"/>
      <c r="E791" s="171"/>
      <c r="F791" s="171"/>
      <c r="G791" s="171"/>
      <c r="H791" s="172"/>
      <c r="I791" s="172"/>
      <c r="J791" s="15"/>
      <c r="K791" s="15"/>
      <c r="L791" s="15"/>
      <c r="M791" s="15"/>
      <c r="N791" s="15"/>
      <c r="O791" s="15"/>
      <c r="P791" s="15"/>
      <c r="Q791" s="15"/>
      <c r="R791" s="15"/>
      <c r="S791" s="15"/>
      <c r="T791" s="15"/>
      <c r="U791" s="15"/>
      <c r="V791" s="15"/>
      <c r="W791" s="15"/>
      <c r="X791" s="15"/>
      <c r="Y791" s="15"/>
      <c r="Z791" s="15"/>
    </row>
    <row r="792" ht="13.5" customHeight="1">
      <c r="A792" s="15"/>
      <c r="B792" s="171"/>
      <c r="C792" s="171"/>
      <c r="D792" s="171"/>
      <c r="E792" s="171"/>
      <c r="F792" s="171"/>
      <c r="G792" s="171"/>
      <c r="H792" s="172"/>
      <c r="I792" s="172"/>
      <c r="J792" s="15"/>
      <c r="K792" s="15"/>
      <c r="L792" s="15"/>
      <c r="M792" s="15"/>
      <c r="N792" s="15"/>
      <c r="O792" s="15"/>
      <c r="P792" s="15"/>
      <c r="Q792" s="15"/>
      <c r="R792" s="15"/>
      <c r="S792" s="15"/>
      <c r="T792" s="15"/>
      <c r="U792" s="15"/>
      <c r="V792" s="15"/>
      <c r="W792" s="15"/>
      <c r="X792" s="15"/>
      <c r="Y792" s="15"/>
      <c r="Z792" s="15"/>
    </row>
    <row r="793" ht="13.5" customHeight="1">
      <c r="A793" s="15"/>
      <c r="B793" s="171"/>
      <c r="C793" s="171"/>
      <c r="D793" s="171"/>
      <c r="E793" s="171"/>
      <c r="F793" s="171"/>
      <c r="G793" s="171"/>
      <c r="H793" s="172"/>
      <c r="I793" s="172"/>
      <c r="J793" s="15"/>
      <c r="K793" s="15"/>
      <c r="L793" s="15"/>
      <c r="M793" s="15"/>
      <c r="N793" s="15"/>
      <c r="O793" s="15"/>
      <c r="P793" s="15"/>
      <c r="Q793" s="15"/>
      <c r="R793" s="15"/>
      <c r="S793" s="15"/>
      <c r="T793" s="15"/>
      <c r="U793" s="15"/>
      <c r="V793" s="15"/>
      <c r="W793" s="15"/>
      <c r="X793" s="15"/>
      <c r="Y793" s="15"/>
      <c r="Z793" s="15"/>
    </row>
    <row r="794" ht="13.5" customHeight="1">
      <c r="A794" s="15"/>
      <c r="B794" s="171"/>
      <c r="C794" s="171"/>
      <c r="D794" s="171"/>
      <c r="E794" s="171"/>
      <c r="F794" s="171"/>
      <c r="G794" s="171"/>
      <c r="H794" s="172"/>
      <c r="I794" s="172"/>
      <c r="J794" s="15"/>
      <c r="K794" s="15"/>
      <c r="L794" s="15"/>
      <c r="M794" s="15"/>
      <c r="N794" s="15"/>
      <c r="O794" s="15"/>
      <c r="P794" s="15"/>
      <c r="Q794" s="15"/>
      <c r="R794" s="15"/>
      <c r="S794" s="15"/>
      <c r="T794" s="15"/>
      <c r="U794" s="15"/>
      <c r="V794" s="15"/>
      <c r="W794" s="15"/>
      <c r="X794" s="15"/>
      <c r="Y794" s="15"/>
      <c r="Z794" s="15"/>
    </row>
    <row r="795" ht="13.5" customHeight="1">
      <c r="A795" s="15"/>
      <c r="B795" s="171"/>
      <c r="C795" s="171"/>
      <c r="D795" s="171"/>
      <c r="E795" s="171"/>
      <c r="F795" s="171"/>
      <c r="G795" s="171"/>
      <c r="H795" s="172"/>
      <c r="I795" s="172"/>
      <c r="J795" s="15"/>
      <c r="K795" s="15"/>
      <c r="L795" s="15"/>
      <c r="M795" s="15"/>
      <c r="N795" s="15"/>
      <c r="O795" s="15"/>
      <c r="P795" s="15"/>
      <c r="Q795" s="15"/>
      <c r="R795" s="15"/>
      <c r="S795" s="15"/>
      <c r="T795" s="15"/>
      <c r="U795" s="15"/>
      <c r="V795" s="15"/>
      <c r="W795" s="15"/>
      <c r="X795" s="15"/>
      <c r="Y795" s="15"/>
      <c r="Z795" s="15"/>
    </row>
    <row r="796" ht="13.5" customHeight="1">
      <c r="A796" s="15"/>
      <c r="B796" s="171"/>
      <c r="C796" s="171"/>
      <c r="D796" s="171"/>
      <c r="E796" s="171"/>
      <c r="F796" s="171"/>
      <c r="G796" s="171"/>
      <c r="H796" s="172"/>
      <c r="I796" s="172"/>
      <c r="J796" s="15"/>
      <c r="K796" s="15"/>
      <c r="L796" s="15"/>
      <c r="M796" s="15"/>
      <c r="N796" s="15"/>
      <c r="O796" s="15"/>
      <c r="P796" s="15"/>
      <c r="Q796" s="15"/>
      <c r="R796" s="15"/>
      <c r="S796" s="15"/>
      <c r="T796" s="15"/>
      <c r="U796" s="15"/>
      <c r="V796" s="15"/>
      <c r="W796" s="15"/>
      <c r="X796" s="15"/>
      <c r="Y796" s="15"/>
      <c r="Z796" s="15"/>
    </row>
    <row r="797" ht="13.5" customHeight="1">
      <c r="A797" s="15"/>
      <c r="B797" s="171"/>
      <c r="C797" s="171"/>
      <c r="D797" s="171"/>
      <c r="E797" s="171"/>
      <c r="F797" s="171"/>
      <c r="G797" s="171"/>
      <c r="H797" s="172"/>
      <c r="I797" s="172"/>
      <c r="J797" s="15"/>
      <c r="K797" s="15"/>
      <c r="L797" s="15"/>
      <c r="M797" s="15"/>
      <c r="N797" s="15"/>
      <c r="O797" s="15"/>
      <c r="P797" s="15"/>
      <c r="Q797" s="15"/>
      <c r="R797" s="15"/>
      <c r="S797" s="15"/>
      <c r="T797" s="15"/>
      <c r="U797" s="15"/>
      <c r="V797" s="15"/>
      <c r="W797" s="15"/>
      <c r="X797" s="15"/>
      <c r="Y797" s="15"/>
      <c r="Z797" s="15"/>
    </row>
    <row r="798" ht="13.5" customHeight="1">
      <c r="A798" s="15"/>
      <c r="B798" s="171"/>
      <c r="C798" s="171"/>
      <c r="D798" s="171"/>
      <c r="E798" s="171"/>
      <c r="F798" s="171"/>
      <c r="G798" s="171"/>
      <c r="H798" s="172"/>
      <c r="I798" s="172"/>
      <c r="J798" s="15"/>
      <c r="K798" s="15"/>
      <c r="L798" s="15"/>
      <c r="M798" s="15"/>
      <c r="N798" s="15"/>
      <c r="O798" s="15"/>
      <c r="P798" s="15"/>
      <c r="Q798" s="15"/>
      <c r="R798" s="15"/>
      <c r="S798" s="15"/>
      <c r="T798" s="15"/>
      <c r="U798" s="15"/>
      <c r="V798" s="15"/>
      <c r="W798" s="15"/>
      <c r="X798" s="15"/>
      <c r="Y798" s="15"/>
      <c r="Z798" s="15"/>
    </row>
    <row r="799" ht="13.5" customHeight="1">
      <c r="A799" s="15"/>
      <c r="B799" s="171"/>
      <c r="C799" s="171"/>
      <c r="D799" s="171"/>
      <c r="E799" s="171"/>
      <c r="F799" s="171"/>
      <c r="G799" s="171"/>
      <c r="H799" s="172"/>
      <c r="I799" s="172"/>
      <c r="J799" s="15"/>
      <c r="K799" s="15"/>
      <c r="L799" s="15"/>
      <c r="M799" s="15"/>
      <c r="N799" s="15"/>
      <c r="O799" s="15"/>
      <c r="P799" s="15"/>
      <c r="Q799" s="15"/>
      <c r="R799" s="15"/>
      <c r="S799" s="15"/>
      <c r="T799" s="15"/>
      <c r="U799" s="15"/>
      <c r="V799" s="15"/>
      <c r="W799" s="15"/>
      <c r="X799" s="15"/>
      <c r="Y799" s="15"/>
      <c r="Z799" s="15"/>
    </row>
    <row r="800" ht="13.5" customHeight="1">
      <c r="A800" s="15"/>
      <c r="B800" s="171"/>
      <c r="C800" s="171"/>
      <c r="D800" s="171"/>
      <c r="E800" s="171"/>
      <c r="F800" s="171"/>
      <c r="G800" s="171"/>
      <c r="H800" s="172"/>
      <c r="I800" s="172"/>
      <c r="J800" s="15"/>
      <c r="K800" s="15"/>
      <c r="L800" s="15"/>
      <c r="M800" s="15"/>
      <c r="N800" s="15"/>
      <c r="O800" s="15"/>
      <c r="P800" s="15"/>
      <c r="Q800" s="15"/>
      <c r="R800" s="15"/>
      <c r="S800" s="15"/>
      <c r="T800" s="15"/>
      <c r="U800" s="15"/>
      <c r="V800" s="15"/>
      <c r="W800" s="15"/>
      <c r="X800" s="15"/>
      <c r="Y800" s="15"/>
      <c r="Z800" s="15"/>
    </row>
    <row r="801" ht="13.5" customHeight="1">
      <c r="A801" s="15"/>
      <c r="B801" s="171"/>
      <c r="C801" s="171"/>
      <c r="D801" s="171"/>
      <c r="E801" s="171"/>
      <c r="F801" s="171"/>
      <c r="G801" s="171"/>
      <c r="H801" s="172"/>
      <c r="I801" s="172"/>
      <c r="J801" s="15"/>
      <c r="K801" s="15"/>
      <c r="L801" s="15"/>
      <c r="M801" s="15"/>
      <c r="N801" s="15"/>
      <c r="O801" s="15"/>
      <c r="P801" s="15"/>
      <c r="Q801" s="15"/>
      <c r="R801" s="15"/>
      <c r="S801" s="15"/>
      <c r="T801" s="15"/>
      <c r="U801" s="15"/>
      <c r="V801" s="15"/>
      <c r="W801" s="15"/>
      <c r="X801" s="15"/>
      <c r="Y801" s="15"/>
      <c r="Z801" s="15"/>
    </row>
    <row r="802" ht="13.5" customHeight="1">
      <c r="A802" s="15"/>
      <c r="B802" s="171"/>
      <c r="C802" s="171"/>
      <c r="D802" s="171"/>
      <c r="E802" s="171"/>
      <c r="F802" s="171"/>
      <c r="G802" s="171"/>
      <c r="H802" s="172"/>
      <c r="I802" s="172"/>
      <c r="J802" s="15"/>
      <c r="K802" s="15"/>
      <c r="L802" s="15"/>
      <c r="M802" s="15"/>
      <c r="N802" s="15"/>
      <c r="O802" s="15"/>
      <c r="P802" s="15"/>
      <c r="Q802" s="15"/>
      <c r="R802" s="15"/>
      <c r="S802" s="15"/>
      <c r="T802" s="15"/>
      <c r="U802" s="15"/>
      <c r="V802" s="15"/>
      <c r="W802" s="15"/>
      <c r="X802" s="15"/>
      <c r="Y802" s="15"/>
      <c r="Z802" s="15"/>
    </row>
    <row r="803" ht="13.5" customHeight="1">
      <c r="A803" s="15"/>
      <c r="B803" s="171"/>
      <c r="C803" s="171"/>
      <c r="D803" s="171"/>
      <c r="E803" s="171"/>
      <c r="F803" s="171"/>
      <c r="G803" s="171"/>
      <c r="H803" s="172"/>
      <c r="I803" s="172"/>
      <c r="J803" s="15"/>
      <c r="K803" s="15"/>
      <c r="L803" s="15"/>
      <c r="M803" s="15"/>
      <c r="N803" s="15"/>
      <c r="O803" s="15"/>
      <c r="P803" s="15"/>
      <c r="Q803" s="15"/>
      <c r="R803" s="15"/>
      <c r="S803" s="15"/>
      <c r="T803" s="15"/>
      <c r="U803" s="15"/>
      <c r="V803" s="15"/>
      <c r="W803" s="15"/>
      <c r="X803" s="15"/>
      <c r="Y803" s="15"/>
      <c r="Z803" s="15"/>
    </row>
    <row r="804" ht="13.5" customHeight="1">
      <c r="A804" s="15"/>
      <c r="B804" s="171"/>
      <c r="C804" s="171"/>
      <c r="D804" s="171"/>
      <c r="E804" s="171"/>
      <c r="F804" s="171"/>
      <c r="G804" s="171"/>
      <c r="H804" s="172"/>
      <c r="I804" s="172"/>
      <c r="J804" s="15"/>
      <c r="K804" s="15"/>
      <c r="L804" s="15"/>
      <c r="M804" s="15"/>
      <c r="N804" s="15"/>
      <c r="O804" s="15"/>
      <c r="P804" s="15"/>
      <c r="Q804" s="15"/>
      <c r="R804" s="15"/>
      <c r="S804" s="15"/>
      <c r="T804" s="15"/>
      <c r="U804" s="15"/>
      <c r="V804" s="15"/>
      <c r="W804" s="15"/>
      <c r="X804" s="15"/>
      <c r="Y804" s="15"/>
      <c r="Z804" s="15"/>
    </row>
    <row r="805" ht="13.5" customHeight="1">
      <c r="A805" s="15"/>
      <c r="B805" s="171"/>
      <c r="C805" s="171"/>
      <c r="D805" s="171"/>
      <c r="E805" s="171"/>
      <c r="F805" s="171"/>
      <c r="G805" s="171"/>
      <c r="H805" s="172"/>
      <c r="I805" s="172"/>
      <c r="J805" s="15"/>
      <c r="K805" s="15"/>
      <c r="L805" s="15"/>
      <c r="M805" s="15"/>
      <c r="N805" s="15"/>
      <c r="O805" s="15"/>
      <c r="P805" s="15"/>
      <c r="Q805" s="15"/>
      <c r="R805" s="15"/>
      <c r="S805" s="15"/>
      <c r="T805" s="15"/>
      <c r="U805" s="15"/>
      <c r="V805" s="15"/>
      <c r="W805" s="15"/>
      <c r="X805" s="15"/>
      <c r="Y805" s="15"/>
      <c r="Z805" s="15"/>
    </row>
    <row r="806" ht="13.5" customHeight="1">
      <c r="A806" s="15"/>
      <c r="B806" s="171"/>
      <c r="C806" s="171"/>
      <c r="D806" s="171"/>
      <c r="E806" s="171"/>
      <c r="F806" s="171"/>
      <c r="G806" s="171"/>
      <c r="H806" s="172"/>
      <c r="I806" s="172"/>
      <c r="J806" s="15"/>
      <c r="K806" s="15"/>
      <c r="L806" s="15"/>
      <c r="M806" s="15"/>
      <c r="N806" s="15"/>
      <c r="O806" s="15"/>
      <c r="P806" s="15"/>
      <c r="Q806" s="15"/>
      <c r="R806" s="15"/>
      <c r="S806" s="15"/>
      <c r="T806" s="15"/>
      <c r="U806" s="15"/>
      <c r="V806" s="15"/>
      <c r="W806" s="15"/>
      <c r="X806" s="15"/>
      <c r="Y806" s="15"/>
      <c r="Z806" s="15"/>
    </row>
    <row r="807" ht="13.5" customHeight="1">
      <c r="A807" s="15"/>
      <c r="B807" s="171"/>
      <c r="C807" s="171"/>
      <c r="D807" s="171"/>
      <c r="E807" s="171"/>
      <c r="F807" s="171"/>
      <c r="G807" s="171"/>
      <c r="H807" s="172"/>
      <c r="I807" s="172"/>
      <c r="J807" s="15"/>
      <c r="K807" s="15"/>
      <c r="L807" s="15"/>
      <c r="M807" s="15"/>
      <c r="N807" s="15"/>
      <c r="O807" s="15"/>
      <c r="P807" s="15"/>
      <c r="Q807" s="15"/>
      <c r="R807" s="15"/>
      <c r="S807" s="15"/>
      <c r="T807" s="15"/>
      <c r="U807" s="15"/>
      <c r="V807" s="15"/>
      <c r="W807" s="15"/>
      <c r="X807" s="15"/>
      <c r="Y807" s="15"/>
      <c r="Z807" s="15"/>
    </row>
    <row r="808" ht="13.5" customHeight="1">
      <c r="A808" s="15"/>
      <c r="B808" s="171"/>
      <c r="C808" s="171"/>
      <c r="D808" s="171"/>
      <c r="E808" s="171"/>
      <c r="F808" s="171"/>
      <c r="G808" s="171"/>
      <c r="H808" s="172"/>
      <c r="I808" s="172"/>
      <c r="J808" s="15"/>
      <c r="K808" s="15"/>
      <c r="L808" s="15"/>
      <c r="M808" s="15"/>
      <c r="N808" s="15"/>
      <c r="O808" s="15"/>
      <c r="P808" s="15"/>
      <c r="Q808" s="15"/>
      <c r="R808" s="15"/>
      <c r="S808" s="15"/>
      <c r="T808" s="15"/>
      <c r="U808" s="15"/>
      <c r="V808" s="15"/>
      <c r="W808" s="15"/>
      <c r="X808" s="15"/>
      <c r="Y808" s="15"/>
      <c r="Z808" s="15"/>
    </row>
    <row r="809" ht="13.5" customHeight="1">
      <c r="A809" s="15"/>
      <c r="B809" s="171"/>
      <c r="C809" s="171"/>
      <c r="D809" s="171"/>
      <c r="E809" s="171"/>
      <c r="F809" s="171"/>
      <c r="G809" s="171"/>
      <c r="H809" s="172"/>
      <c r="I809" s="172"/>
      <c r="J809" s="15"/>
      <c r="K809" s="15"/>
      <c r="L809" s="15"/>
      <c r="M809" s="15"/>
      <c r="N809" s="15"/>
      <c r="O809" s="15"/>
      <c r="P809" s="15"/>
      <c r="Q809" s="15"/>
      <c r="R809" s="15"/>
      <c r="S809" s="15"/>
      <c r="T809" s="15"/>
      <c r="U809" s="15"/>
      <c r="V809" s="15"/>
      <c r="W809" s="15"/>
      <c r="X809" s="15"/>
      <c r="Y809" s="15"/>
      <c r="Z809" s="15"/>
    </row>
    <row r="810" ht="13.5" customHeight="1">
      <c r="A810" s="15"/>
      <c r="B810" s="171"/>
      <c r="C810" s="171"/>
      <c r="D810" s="171"/>
      <c r="E810" s="171"/>
      <c r="F810" s="171"/>
      <c r="G810" s="171"/>
      <c r="H810" s="172"/>
      <c r="I810" s="172"/>
      <c r="J810" s="15"/>
      <c r="K810" s="15"/>
      <c r="L810" s="15"/>
      <c r="M810" s="15"/>
      <c r="N810" s="15"/>
      <c r="O810" s="15"/>
      <c r="P810" s="15"/>
      <c r="Q810" s="15"/>
      <c r="R810" s="15"/>
      <c r="S810" s="15"/>
      <c r="T810" s="15"/>
      <c r="U810" s="15"/>
      <c r="V810" s="15"/>
      <c r="W810" s="15"/>
      <c r="X810" s="15"/>
      <c r="Y810" s="15"/>
      <c r="Z810" s="15"/>
    </row>
    <row r="811" ht="13.5" customHeight="1">
      <c r="A811" s="15"/>
      <c r="B811" s="171"/>
      <c r="C811" s="171"/>
      <c r="D811" s="171"/>
      <c r="E811" s="171"/>
      <c r="F811" s="171"/>
      <c r="G811" s="171"/>
      <c r="H811" s="172"/>
      <c r="I811" s="172"/>
      <c r="J811" s="15"/>
      <c r="K811" s="15"/>
      <c r="L811" s="15"/>
      <c r="M811" s="15"/>
      <c r="N811" s="15"/>
      <c r="O811" s="15"/>
      <c r="P811" s="15"/>
      <c r="Q811" s="15"/>
      <c r="R811" s="15"/>
      <c r="S811" s="15"/>
      <c r="T811" s="15"/>
      <c r="U811" s="15"/>
      <c r="V811" s="15"/>
      <c r="W811" s="15"/>
      <c r="X811" s="15"/>
      <c r="Y811" s="15"/>
      <c r="Z811" s="15"/>
    </row>
    <row r="812" ht="13.5" customHeight="1">
      <c r="A812" s="15"/>
      <c r="B812" s="171"/>
      <c r="C812" s="171"/>
      <c r="D812" s="171"/>
      <c r="E812" s="171"/>
      <c r="F812" s="171"/>
      <c r="G812" s="171"/>
      <c r="H812" s="172"/>
      <c r="I812" s="172"/>
      <c r="J812" s="15"/>
      <c r="K812" s="15"/>
      <c r="L812" s="15"/>
      <c r="M812" s="15"/>
      <c r="N812" s="15"/>
      <c r="O812" s="15"/>
      <c r="P812" s="15"/>
      <c r="Q812" s="15"/>
      <c r="R812" s="15"/>
      <c r="S812" s="15"/>
      <c r="T812" s="15"/>
      <c r="U812" s="15"/>
      <c r="V812" s="15"/>
      <c r="W812" s="15"/>
      <c r="X812" s="15"/>
      <c r="Y812" s="15"/>
      <c r="Z812" s="15"/>
    </row>
    <row r="813" ht="13.5" customHeight="1">
      <c r="A813" s="15"/>
      <c r="B813" s="171"/>
      <c r="C813" s="171"/>
      <c r="D813" s="171"/>
      <c r="E813" s="171"/>
      <c r="F813" s="171"/>
      <c r="G813" s="171"/>
      <c r="H813" s="172"/>
      <c r="I813" s="172"/>
      <c r="J813" s="15"/>
      <c r="K813" s="15"/>
      <c r="L813" s="15"/>
      <c r="M813" s="15"/>
      <c r="N813" s="15"/>
      <c r="O813" s="15"/>
      <c r="P813" s="15"/>
      <c r="Q813" s="15"/>
      <c r="R813" s="15"/>
      <c r="S813" s="15"/>
      <c r="T813" s="15"/>
      <c r="U813" s="15"/>
      <c r="V813" s="15"/>
      <c r="W813" s="15"/>
      <c r="X813" s="15"/>
      <c r="Y813" s="15"/>
      <c r="Z813" s="15"/>
    </row>
    <row r="814" ht="13.5" customHeight="1">
      <c r="A814" s="15"/>
      <c r="B814" s="171"/>
      <c r="C814" s="171"/>
      <c r="D814" s="171"/>
      <c r="E814" s="171"/>
      <c r="F814" s="171"/>
      <c r="G814" s="171"/>
      <c r="H814" s="172"/>
      <c r="I814" s="172"/>
      <c r="J814" s="15"/>
      <c r="K814" s="15"/>
      <c r="L814" s="15"/>
      <c r="M814" s="15"/>
      <c r="N814" s="15"/>
      <c r="O814" s="15"/>
      <c r="P814" s="15"/>
      <c r="Q814" s="15"/>
      <c r="R814" s="15"/>
      <c r="S814" s="15"/>
      <c r="T814" s="15"/>
      <c r="U814" s="15"/>
      <c r="V814" s="15"/>
      <c r="W814" s="15"/>
      <c r="X814" s="15"/>
      <c r="Y814" s="15"/>
      <c r="Z814" s="15"/>
    </row>
    <row r="815" ht="13.5" customHeight="1">
      <c r="A815" s="15"/>
      <c r="B815" s="171"/>
      <c r="C815" s="171"/>
      <c r="D815" s="171"/>
      <c r="E815" s="171"/>
      <c r="F815" s="171"/>
      <c r="G815" s="171"/>
      <c r="H815" s="172"/>
      <c r="I815" s="172"/>
      <c r="J815" s="15"/>
      <c r="K815" s="15"/>
      <c r="L815" s="15"/>
      <c r="M815" s="15"/>
      <c r="N815" s="15"/>
      <c r="O815" s="15"/>
      <c r="P815" s="15"/>
      <c r="Q815" s="15"/>
      <c r="R815" s="15"/>
      <c r="S815" s="15"/>
      <c r="T815" s="15"/>
      <c r="U815" s="15"/>
      <c r="V815" s="15"/>
      <c r="W815" s="15"/>
      <c r="X815" s="15"/>
      <c r="Y815" s="15"/>
      <c r="Z815" s="15"/>
    </row>
    <row r="816" ht="13.5" customHeight="1">
      <c r="A816" s="15"/>
      <c r="B816" s="171"/>
      <c r="C816" s="171"/>
      <c r="D816" s="171"/>
      <c r="E816" s="171"/>
      <c r="F816" s="171"/>
      <c r="G816" s="171"/>
      <c r="H816" s="172"/>
      <c r="I816" s="172"/>
      <c r="J816" s="15"/>
      <c r="K816" s="15"/>
      <c r="L816" s="15"/>
      <c r="M816" s="15"/>
      <c r="N816" s="15"/>
      <c r="O816" s="15"/>
      <c r="P816" s="15"/>
      <c r="Q816" s="15"/>
      <c r="R816" s="15"/>
      <c r="S816" s="15"/>
      <c r="T816" s="15"/>
      <c r="U816" s="15"/>
      <c r="V816" s="15"/>
      <c r="W816" s="15"/>
      <c r="X816" s="15"/>
      <c r="Y816" s="15"/>
      <c r="Z816" s="15"/>
    </row>
    <row r="817" ht="13.5" customHeight="1">
      <c r="A817" s="15"/>
      <c r="B817" s="171"/>
      <c r="C817" s="171"/>
      <c r="D817" s="171"/>
      <c r="E817" s="171"/>
      <c r="F817" s="171"/>
      <c r="G817" s="171"/>
      <c r="H817" s="172"/>
      <c r="I817" s="172"/>
      <c r="J817" s="15"/>
      <c r="K817" s="15"/>
      <c r="L817" s="15"/>
      <c r="M817" s="15"/>
      <c r="N817" s="15"/>
      <c r="O817" s="15"/>
      <c r="P817" s="15"/>
      <c r="Q817" s="15"/>
      <c r="R817" s="15"/>
      <c r="S817" s="15"/>
      <c r="T817" s="15"/>
      <c r="U817" s="15"/>
      <c r="V817" s="15"/>
      <c r="W817" s="15"/>
      <c r="X817" s="15"/>
      <c r="Y817" s="15"/>
      <c r="Z817" s="15"/>
    </row>
    <row r="818" ht="13.5" customHeight="1">
      <c r="A818" s="15"/>
      <c r="B818" s="171"/>
      <c r="C818" s="171"/>
      <c r="D818" s="171"/>
      <c r="E818" s="171"/>
      <c r="F818" s="171"/>
      <c r="G818" s="171"/>
      <c r="H818" s="172"/>
      <c r="I818" s="172"/>
      <c r="J818" s="15"/>
      <c r="K818" s="15"/>
      <c r="L818" s="15"/>
      <c r="M818" s="15"/>
      <c r="N818" s="15"/>
      <c r="O818" s="15"/>
      <c r="P818" s="15"/>
      <c r="Q818" s="15"/>
      <c r="R818" s="15"/>
      <c r="S818" s="15"/>
      <c r="T818" s="15"/>
      <c r="U818" s="15"/>
      <c r="V818" s="15"/>
      <c r="W818" s="15"/>
      <c r="X818" s="15"/>
      <c r="Y818" s="15"/>
      <c r="Z818" s="15"/>
    </row>
    <row r="819" ht="13.5" customHeight="1">
      <c r="A819" s="15"/>
      <c r="B819" s="171"/>
      <c r="C819" s="171"/>
      <c r="D819" s="171"/>
      <c r="E819" s="171"/>
      <c r="F819" s="171"/>
      <c r="G819" s="171"/>
      <c r="H819" s="172"/>
      <c r="I819" s="172"/>
      <c r="J819" s="15"/>
      <c r="K819" s="15"/>
      <c r="L819" s="15"/>
      <c r="M819" s="15"/>
      <c r="N819" s="15"/>
      <c r="O819" s="15"/>
      <c r="P819" s="15"/>
      <c r="Q819" s="15"/>
      <c r="R819" s="15"/>
      <c r="S819" s="15"/>
      <c r="T819" s="15"/>
      <c r="U819" s="15"/>
      <c r="V819" s="15"/>
      <c r="W819" s="15"/>
      <c r="X819" s="15"/>
      <c r="Y819" s="15"/>
      <c r="Z819" s="15"/>
    </row>
    <row r="820" ht="13.5" customHeight="1">
      <c r="A820" s="15"/>
      <c r="B820" s="171"/>
      <c r="C820" s="171"/>
      <c r="D820" s="171"/>
      <c r="E820" s="171"/>
      <c r="F820" s="171"/>
      <c r="G820" s="171"/>
      <c r="H820" s="172"/>
      <c r="I820" s="172"/>
      <c r="J820" s="15"/>
      <c r="K820" s="15"/>
      <c r="L820" s="15"/>
      <c r="M820" s="15"/>
      <c r="N820" s="15"/>
      <c r="O820" s="15"/>
      <c r="P820" s="15"/>
      <c r="Q820" s="15"/>
      <c r="R820" s="15"/>
      <c r="S820" s="15"/>
      <c r="T820" s="15"/>
      <c r="U820" s="15"/>
      <c r="V820" s="15"/>
      <c r="W820" s="15"/>
      <c r="X820" s="15"/>
      <c r="Y820" s="15"/>
      <c r="Z820" s="15"/>
    </row>
    <row r="821" ht="13.5" customHeight="1">
      <c r="A821" s="15"/>
      <c r="B821" s="171"/>
      <c r="C821" s="171"/>
      <c r="D821" s="171"/>
      <c r="E821" s="171"/>
      <c r="F821" s="171"/>
      <c r="G821" s="171"/>
      <c r="H821" s="172"/>
      <c r="I821" s="172"/>
      <c r="J821" s="15"/>
      <c r="K821" s="15"/>
      <c r="L821" s="15"/>
      <c r="M821" s="15"/>
      <c r="N821" s="15"/>
      <c r="O821" s="15"/>
      <c r="P821" s="15"/>
      <c r="Q821" s="15"/>
      <c r="R821" s="15"/>
      <c r="S821" s="15"/>
      <c r="T821" s="15"/>
      <c r="U821" s="15"/>
      <c r="V821" s="15"/>
      <c r="W821" s="15"/>
      <c r="X821" s="15"/>
      <c r="Y821" s="15"/>
      <c r="Z821" s="15"/>
    </row>
    <row r="822" ht="13.5" customHeight="1">
      <c r="A822" s="15"/>
      <c r="B822" s="171"/>
      <c r="C822" s="171"/>
      <c r="D822" s="171"/>
      <c r="E822" s="171"/>
      <c r="F822" s="171"/>
      <c r="G822" s="171"/>
      <c r="H822" s="172"/>
      <c r="I822" s="172"/>
      <c r="J822" s="15"/>
      <c r="K822" s="15"/>
      <c r="L822" s="15"/>
      <c r="M822" s="15"/>
      <c r="N822" s="15"/>
      <c r="O822" s="15"/>
      <c r="P822" s="15"/>
      <c r="Q822" s="15"/>
      <c r="R822" s="15"/>
      <c r="S822" s="15"/>
      <c r="T822" s="15"/>
      <c r="U822" s="15"/>
      <c r="V822" s="15"/>
      <c r="W822" s="15"/>
      <c r="X822" s="15"/>
      <c r="Y822" s="15"/>
      <c r="Z822" s="15"/>
    </row>
    <row r="823" ht="13.5" customHeight="1">
      <c r="A823" s="15"/>
      <c r="B823" s="171"/>
      <c r="C823" s="171"/>
      <c r="D823" s="171"/>
      <c r="E823" s="171"/>
      <c r="F823" s="171"/>
      <c r="G823" s="171"/>
      <c r="H823" s="172"/>
      <c r="I823" s="172"/>
      <c r="J823" s="15"/>
      <c r="K823" s="15"/>
      <c r="L823" s="15"/>
      <c r="M823" s="15"/>
      <c r="N823" s="15"/>
      <c r="O823" s="15"/>
      <c r="P823" s="15"/>
      <c r="Q823" s="15"/>
      <c r="R823" s="15"/>
      <c r="S823" s="15"/>
      <c r="T823" s="15"/>
      <c r="U823" s="15"/>
      <c r="V823" s="15"/>
      <c r="W823" s="15"/>
      <c r="X823" s="15"/>
      <c r="Y823" s="15"/>
      <c r="Z823" s="15"/>
    </row>
    <row r="824" ht="13.5" customHeight="1">
      <c r="A824" s="15"/>
      <c r="B824" s="171"/>
      <c r="C824" s="171"/>
      <c r="D824" s="171"/>
      <c r="E824" s="171"/>
      <c r="F824" s="171"/>
      <c r="G824" s="171"/>
      <c r="H824" s="172"/>
      <c r="I824" s="172"/>
      <c r="J824" s="15"/>
      <c r="K824" s="15"/>
      <c r="L824" s="15"/>
      <c r="M824" s="15"/>
      <c r="N824" s="15"/>
      <c r="O824" s="15"/>
      <c r="P824" s="15"/>
      <c r="Q824" s="15"/>
      <c r="R824" s="15"/>
      <c r="S824" s="15"/>
      <c r="T824" s="15"/>
      <c r="U824" s="15"/>
      <c r="V824" s="15"/>
      <c r="W824" s="15"/>
      <c r="X824" s="15"/>
      <c r="Y824" s="15"/>
      <c r="Z824" s="15"/>
    </row>
    <row r="825" ht="13.5" customHeight="1">
      <c r="A825" s="15"/>
      <c r="B825" s="171"/>
      <c r="C825" s="171"/>
      <c r="D825" s="171"/>
      <c r="E825" s="171"/>
      <c r="F825" s="171"/>
      <c r="G825" s="171"/>
      <c r="H825" s="172"/>
      <c r="I825" s="172"/>
      <c r="J825" s="15"/>
      <c r="K825" s="15"/>
      <c r="L825" s="15"/>
      <c r="M825" s="15"/>
      <c r="N825" s="15"/>
      <c r="O825" s="15"/>
      <c r="P825" s="15"/>
      <c r="Q825" s="15"/>
      <c r="R825" s="15"/>
      <c r="S825" s="15"/>
      <c r="T825" s="15"/>
      <c r="U825" s="15"/>
      <c r="V825" s="15"/>
      <c r="W825" s="15"/>
      <c r="X825" s="15"/>
      <c r="Y825" s="15"/>
      <c r="Z825" s="15"/>
    </row>
    <row r="826" ht="13.5" customHeight="1">
      <c r="A826" s="15"/>
      <c r="B826" s="171"/>
      <c r="C826" s="171"/>
      <c r="D826" s="171"/>
      <c r="E826" s="171"/>
      <c r="F826" s="171"/>
      <c r="G826" s="171"/>
      <c r="H826" s="172"/>
      <c r="I826" s="172"/>
      <c r="J826" s="15"/>
      <c r="K826" s="15"/>
      <c r="L826" s="15"/>
      <c r="M826" s="15"/>
      <c r="N826" s="15"/>
      <c r="O826" s="15"/>
      <c r="P826" s="15"/>
      <c r="Q826" s="15"/>
      <c r="R826" s="15"/>
      <c r="S826" s="15"/>
      <c r="T826" s="15"/>
      <c r="U826" s="15"/>
      <c r="V826" s="15"/>
      <c r="W826" s="15"/>
      <c r="X826" s="15"/>
      <c r="Y826" s="15"/>
      <c r="Z826" s="15"/>
    </row>
    <row r="827" ht="13.5" customHeight="1">
      <c r="A827" s="15"/>
      <c r="B827" s="171"/>
      <c r="C827" s="171"/>
      <c r="D827" s="171"/>
      <c r="E827" s="171"/>
      <c r="F827" s="171"/>
      <c r="G827" s="171"/>
      <c r="H827" s="172"/>
      <c r="I827" s="172"/>
      <c r="J827" s="15"/>
      <c r="K827" s="15"/>
      <c r="L827" s="15"/>
      <c r="M827" s="15"/>
      <c r="N827" s="15"/>
      <c r="O827" s="15"/>
      <c r="P827" s="15"/>
      <c r="Q827" s="15"/>
      <c r="R827" s="15"/>
      <c r="S827" s="15"/>
      <c r="T827" s="15"/>
      <c r="U827" s="15"/>
      <c r="V827" s="15"/>
      <c r="W827" s="15"/>
      <c r="X827" s="15"/>
      <c r="Y827" s="15"/>
      <c r="Z827" s="15"/>
    </row>
    <row r="828" ht="13.5" customHeight="1">
      <c r="A828" s="15"/>
      <c r="B828" s="171"/>
      <c r="C828" s="171"/>
      <c r="D828" s="171"/>
      <c r="E828" s="171"/>
      <c r="F828" s="171"/>
      <c r="G828" s="171"/>
      <c r="H828" s="172"/>
      <c r="I828" s="172"/>
      <c r="J828" s="15"/>
      <c r="K828" s="15"/>
      <c r="L828" s="15"/>
      <c r="M828" s="15"/>
      <c r="N828" s="15"/>
      <c r="O828" s="15"/>
      <c r="P828" s="15"/>
      <c r="Q828" s="15"/>
      <c r="R828" s="15"/>
      <c r="S828" s="15"/>
      <c r="T828" s="15"/>
      <c r="U828" s="15"/>
      <c r="V828" s="15"/>
      <c r="W828" s="15"/>
      <c r="X828" s="15"/>
      <c r="Y828" s="15"/>
      <c r="Z828" s="15"/>
    </row>
    <row r="829" ht="13.5" customHeight="1">
      <c r="A829" s="15"/>
      <c r="B829" s="171"/>
      <c r="C829" s="171"/>
      <c r="D829" s="171"/>
      <c r="E829" s="171"/>
      <c r="F829" s="171"/>
      <c r="G829" s="171"/>
      <c r="H829" s="172"/>
      <c r="I829" s="172"/>
      <c r="J829" s="15"/>
      <c r="K829" s="15"/>
      <c r="L829" s="15"/>
      <c r="M829" s="15"/>
      <c r="N829" s="15"/>
      <c r="O829" s="15"/>
      <c r="P829" s="15"/>
      <c r="Q829" s="15"/>
      <c r="R829" s="15"/>
      <c r="S829" s="15"/>
      <c r="T829" s="15"/>
      <c r="U829" s="15"/>
      <c r="V829" s="15"/>
      <c r="W829" s="15"/>
      <c r="X829" s="15"/>
      <c r="Y829" s="15"/>
      <c r="Z829" s="15"/>
    </row>
    <row r="830" ht="13.5" customHeight="1">
      <c r="A830" s="15"/>
      <c r="B830" s="171"/>
      <c r="C830" s="171"/>
      <c r="D830" s="171"/>
      <c r="E830" s="171"/>
      <c r="F830" s="171"/>
      <c r="G830" s="171"/>
      <c r="H830" s="172"/>
      <c r="I830" s="172"/>
      <c r="J830" s="15"/>
      <c r="K830" s="15"/>
      <c r="L830" s="15"/>
      <c r="M830" s="15"/>
      <c r="N830" s="15"/>
      <c r="O830" s="15"/>
      <c r="P830" s="15"/>
      <c r="Q830" s="15"/>
      <c r="R830" s="15"/>
      <c r="S830" s="15"/>
      <c r="T830" s="15"/>
      <c r="U830" s="15"/>
      <c r="V830" s="15"/>
      <c r="W830" s="15"/>
      <c r="X830" s="15"/>
      <c r="Y830" s="15"/>
      <c r="Z830" s="15"/>
    </row>
    <row r="831" ht="13.5" customHeight="1">
      <c r="A831" s="15"/>
      <c r="B831" s="171"/>
      <c r="C831" s="171"/>
      <c r="D831" s="171"/>
      <c r="E831" s="171"/>
      <c r="F831" s="171"/>
      <c r="G831" s="171"/>
      <c r="H831" s="172"/>
      <c r="I831" s="172"/>
      <c r="J831" s="15"/>
      <c r="K831" s="15"/>
      <c r="L831" s="15"/>
      <c r="M831" s="15"/>
      <c r="N831" s="15"/>
      <c r="O831" s="15"/>
      <c r="P831" s="15"/>
      <c r="Q831" s="15"/>
      <c r="R831" s="15"/>
      <c r="S831" s="15"/>
      <c r="T831" s="15"/>
      <c r="U831" s="15"/>
      <c r="V831" s="15"/>
      <c r="W831" s="15"/>
      <c r="X831" s="15"/>
      <c r="Y831" s="15"/>
      <c r="Z831" s="15"/>
    </row>
    <row r="832" ht="13.5" customHeight="1">
      <c r="A832" s="15"/>
      <c r="B832" s="171"/>
      <c r="C832" s="171"/>
      <c r="D832" s="171"/>
      <c r="E832" s="171"/>
      <c r="F832" s="171"/>
      <c r="G832" s="171"/>
      <c r="H832" s="172"/>
      <c r="I832" s="172"/>
      <c r="J832" s="15"/>
      <c r="K832" s="15"/>
      <c r="L832" s="15"/>
      <c r="M832" s="15"/>
      <c r="N832" s="15"/>
      <c r="O832" s="15"/>
      <c r="P832" s="15"/>
      <c r="Q832" s="15"/>
      <c r="R832" s="15"/>
      <c r="S832" s="15"/>
      <c r="T832" s="15"/>
      <c r="U832" s="15"/>
      <c r="V832" s="15"/>
      <c r="W832" s="15"/>
      <c r="X832" s="15"/>
      <c r="Y832" s="15"/>
      <c r="Z832" s="15"/>
    </row>
    <row r="833" ht="13.5" customHeight="1">
      <c r="A833" s="15"/>
      <c r="B833" s="171"/>
      <c r="C833" s="171"/>
      <c r="D833" s="171"/>
      <c r="E833" s="171"/>
      <c r="F833" s="171"/>
      <c r="G833" s="171"/>
      <c r="H833" s="172"/>
      <c r="I833" s="172"/>
      <c r="J833" s="15"/>
      <c r="K833" s="15"/>
      <c r="L833" s="15"/>
      <c r="M833" s="15"/>
      <c r="N833" s="15"/>
      <c r="O833" s="15"/>
      <c r="P833" s="15"/>
      <c r="Q833" s="15"/>
      <c r="R833" s="15"/>
      <c r="S833" s="15"/>
      <c r="T833" s="15"/>
      <c r="U833" s="15"/>
      <c r="V833" s="15"/>
      <c r="W833" s="15"/>
      <c r="X833" s="15"/>
      <c r="Y833" s="15"/>
      <c r="Z833" s="15"/>
    </row>
    <row r="834" ht="13.5" customHeight="1">
      <c r="A834" s="15"/>
      <c r="B834" s="171"/>
      <c r="C834" s="171"/>
      <c r="D834" s="171"/>
      <c r="E834" s="171"/>
      <c r="F834" s="171"/>
      <c r="G834" s="171"/>
      <c r="H834" s="172"/>
      <c r="I834" s="172"/>
      <c r="J834" s="15"/>
      <c r="K834" s="15"/>
      <c r="L834" s="15"/>
      <c r="M834" s="15"/>
      <c r="N834" s="15"/>
      <c r="O834" s="15"/>
      <c r="P834" s="15"/>
      <c r="Q834" s="15"/>
      <c r="R834" s="15"/>
      <c r="S834" s="15"/>
      <c r="T834" s="15"/>
      <c r="U834" s="15"/>
      <c r="V834" s="15"/>
      <c r="W834" s="15"/>
      <c r="X834" s="15"/>
      <c r="Y834" s="15"/>
      <c r="Z834" s="15"/>
    </row>
    <row r="835" ht="13.5" customHeight="1">
      <c r="A835" s="15"/>
      <c r="B835" s="171"/>
      <c r="C835" s="171"/>
      <c r="D835" s="171"/>
      <c r="E835" s="171"/>
      <c r="F835" s="171"/>
      <c r="G835" s="171"/>
      <c r="H835" s="172"/>
      <c r="I835" s="172"/>
      <c r="J835" s="15"/>
      <c r="K835" s="15"/>
      <c r="L835" s="15"/>
      <c r="M835" s="15"/>
      <c r="N835" s="15"/>
      <c r="O835" s="15"/>
      <c r="P835" s="15"/>
      <c r="Q835" s="15"/>
      <c r="R835" s="15"/>
      <c r="S835" s="15"/>
      <c r="T835" s="15"/>
      <c r="U835" s="15"/>
      <c r="V835" s="15"/>
      <c r="W835" s="15"/>
      <c r="X835" s="15"/>
      <c r="Y835" s="15"/>
      <c r="Z835" s="15"/>
    </row>
    <row r="836" ht="13.5" customHeight="1">
      <c r="A836" s="15"/>
      <c r="B836" s="171"/>
      <c r="C836" s="171"/>
      <c r="D836" s="171"/>
      <c r="E836" s="171"/>
      <c r="F836" s="171"/>
      <c r="G836" s="171"/>
      <c r="H836" s="172"/>
      <c r="I836" s="172"/>
      <c r="J836" s="15"/>
      <c r="K836" s="15"/>
      <c r="L836" s="15"/>
      <c r="M836" s="15"/>
      <c r="N836" s="15"/>
      <c r="O836" s="15"/>
      <c r="P836" s="15"/>
      <c r="Q836" s="15"/>
      <c r="R836" s="15"/>
      <c r="S836" s="15"/>
      <c r="T836" s="15"/>
      <c r="U836" s="15"/>
      <c r="V836" s="15"/>
      <c r="W836" s="15"/>
      <c r="X836" s="15"/>
      <c r="Y836" s="15"/>
      <c r="Z836" s="15"/>
    </row>
    <row r="837" ht="13.5" customHeight="1">
      <c r="A837" s="15"/>
      <c r="B837" s="171"/>
      <c r="C837" s="171"/>
      <c r="D837" s="171"/>
      <c r="E837" s="171"/>
      <c r="F837" s="171"/>
      <c r="G837" s="171"/>
      <c r="H837" s="172"/>
      <c r="I837" s="172"/>
      <c r="J837" s="15"/>
      <c r="K837" s="15"/>
      <c r="L837" s="15"/>
      <c r="M837" s="15"/>
      <c r="N837" s="15"/>
      <c r="O837" s="15"/>
      <c r="P837" s="15"/>
      <c r="Q837" s="15"/>
      <c r="R837" s="15"/>
      <c r="S837" s="15"/>
      <c r="T837" s="15"/>
      <c r="U837" s="15"/>
      <c r="V837" s="15"/>
      <c r="W837" s="15"/>
      <c r="X837" s="15"/>
      <c r="Y837" s="15"/>
      <c r="Z837" s="15"/>
    </row>
    <row r="838" ht="13.5" customHeight="1">
      <c r="A838" s="15"/>
      <c r="B838" s="171"/>
      <c r="C838" s="171"/>
      <c r="D838" s="171"/>
      <c r="E838" s="171"/>
      <c r="F838" s="171"/>
      <c r="G838" s="171"/>
      <c r="H838" s="172"/>
      <c r="I838" s="172"/>
      <c r="J838" s="15"/>
      <c r="K838" s="15"/>
      <c r="L838" s="15"/>
      <c r="M838" s="15"/>
      <c r="N838" s="15"/>
      <c r="O838" s="15"/>
      <c r="P838" s="15"/>
      <c r="Q838" s="15"/>
      <c r="R838" s="15"/>
      <c r="S838" s="15"/>
      <c r="T838" s="15"/>
      <c r="U838" s="15"/>
      <c r="V838" s="15"/>
      <c r="W838" s="15"/>
      <c r="X838" s="15"/>
      <c r="Y838" s="15"/>
      <c r="Z838" s="15"/>
    </row>
    <row r="839" ht="13.5" customHeight="1">
      <c r="A839" s="15"/>
      <c r="B839" s="171"/>
      <c r="C839" s="171"/>
      <c r="D839" s="171"/>
      <c r="E839" s="171"/>
      <c r="F839" s="171"/>
      <c r="G839" s="171"/>
      <c r="H839" s="172"/>
      <c r="I839" s="172"/>
      <c r="J839" s="15"/>
      <c r="K839" s="15"/>
      <c r="L839" s="15"/>
      <c r="M839" s="15"/>
      <c r="N839" s="15"/>
      <c r="O839" s="15"/>
      <c r="P839" s="15"/>
      <c r="Q839" s="15"/>
      <c r="R839" s="15"/>
      <c r="S839" s="15"/>
      <c r="T839" s="15"/>
      <c r="U839" s="15"/>
      <c r="V839" s="15"/>
      <c r="W839" s="15"/>
      <c r="X839" s="15"/>
      <c r="Y839" s="15"/>
      <c r="Z839" s="15"/>
    </row>
    <row r="840" ht="13.5" customHeight="1">
      <c r="A840" s="15"/>
      <c r="B840" s="171"/>
      <c r="C840" s="171"/>
      <c r="D840" s="171"/>
      <c r="E840" s="171"/>
      <c r="F840" s="171"/>
      <c r="G840" s="171"/>
      <c r="H840" s="172"/>
      <c r="I840" s="172"/>
      <c r="J840" s="15"/>
      <c r="K840" s="15"/>
      <c r="L840" s="15"/>
      <c r="M840" s="15"/>
      <c r="N840" s="15"/>
      <c r="O840" s="15"/>
      <c r="P840" s="15"/>
      <c r="Q840" s="15"/>
      <c r="R840" s="15"/>
      <c r="S840" s="15"/>
      <c r="T840" s="15"/>
      <c r="U840" s="15"/>
      <c r="V840" s="15"/>
      <c r="W840" s="15"/>
      <c r="X840" s="15"/>
      <c r="Y840" s="15"/>
      <c r="Z840" s="15"/>
    </row>
    <row r="841" ht="13.5" customHeight="1">
      <c r="A841" s="15"/>
      <c r="B841" s="171"/>
      <c r="C841" s="171"/>
      <c r="D841" s="171"/>
      <c r="E841" s="171"/>
      <c r="F841" s="171"/>
      <c r="G841" s="171"/>
      <c r="H841" s="172"/>
      <c r="I841" s="172"/>
      <c r="J841" s="15"/>
      <c r="K841" s="15"/>
      <c r="L841" s="15"/>
      <c r="M841" s="15"/>
      <c r="N841" s="15"/>
      <c r="O841" s="15"/>
      <c r="P841" s="15"/>
      <c r="Q841" s="15"/>
      <c r="R841" s="15"/>
      <c r="S841" s="15"/>
      <c r="T841" s="15"/>
      <c r="U841" s="15"/>
      <c r="V841" s="15"/>
      <c r="W841" s="15"/>
      <c r="X841" s="15"/>
      <c r="Y841" s="15"/>
      <c r="Z841" s="15"/>
    </row>
    <row r="842" ht="13.5" customHeight="1">
      <c r="A842" s="15"/>
      <c r="B842" s="171"/>
      <c r="C842" s="171"/>
      <c r="D842" s="171"/>
      <c r="E842" s="171"/>
      <c r="F842" s="171"/>
      <c r="G842" s="171"/>
      <c r="H842" s="172"/>
      <c r="I842" s="172"/>
      <c r="J842" s="15"/>
      <c r="K842" s="15"/>
      <c r="L842" s="15"/>
      <c r="M842" s="15"/>
      <c r="N842" s="15"/>
      <c r="O842" s="15"/>
      <c r="P842" s="15"/>
      <c r="Q842" s="15"/>
      <c r="R842" s="15"/>
      <c r="S842" s="15"/>
      <c r="T842" s="15"/>
      <c r="U842" s="15"/>
      <c r="V842" s="15"/>
      <c r="W842" s="15"/>
      <c r="X842" s="15"/>
      <c r="Y842" s="15"/>
      <c r="Z842" s="15"/>
    </row>
    <row r="843" ht="13.5" customHeight="1">
      <c r="A843" s="15"/>
      <c r="B843" s="171"/>
      <c r="C843" s="171"/>
      <c r="D843" s="171"/>
      <c r="E843" s="171"/>
      <c r="F843" s="171"/>
      <c r="G843" s="171"/>
      <c r="H843" s="172"/>
      <c r="I843" s="172"/>
      <c r="J843" s="15"/>
      <c r="K843" s="15"/>
      <c r="L843" s="15"/>
      <c r="M843" s="15"/>
      <c r="N843" s="15"/>
      <c r="O843" s="15"/>
      <c r="P843" s="15"/>
      <c r="Q843" s="15"/>
      <c r="R843" s="15"/>
      <c r="S843" s="15"/>
      <c r="T843" s="15"/>
      <c r="U843" s="15"/>
      <c r="V843" s="15"/>
      <c r="W843" s="15"/>
      <c r="X843" s="15"/>
      <c r="Y843" s="15"/>
      <c r="Z843" s="15"/>
    </row>
    <row r="844" ht="13.5" customHeight="1">
      <c r="A844" s="15"/>
      <c r="B844" s="171"/>
      <c r="C844" s="171"/>
      <c r="D844" s="171"/>
      <c r="E844" s="171"/>
      <c r="F844" s="171"/>
      <c r="G844" s="171"/>
      <c r="H844" s="172"/>
      <c r="I844" s="172"/>
      <c r="J844" s="15"/>
      <c r="K844" s="15"/>
      <c r="L844" s="15"/>
      <c r="M844" s="15"/>
      <c r="N844" s="15"/>
      <c r="O844" s="15"/>
      <c r="P844" s="15"/>
      <c r="Q844" s="15"/>
      <c r="R844" s="15"/>
      <c r="S844" s="15"/>
      <c r="T844" s="15"/>
      <c r="U844" s="15"/>
      <c r="V844" s="15"/>
      <c r="W844" s="15"/>
      <c r="X844" s="15"/>
      <c r="Y844" s="15"/>
      <c r="Z844" s="15"/>
    </row>
    <row r="845" ht="13.5" customHeight="1">
      <c r="A845" s="15"/>
      <c r="B845" s="171"/>
      <c r="C845" s="171"/>
      <c r="D845" s="171"/>
      <c r="E845" s="171"/>
      <c r="F845" s="171"/>
      <c r="G845" s="171"/>
      <c r="H845" s="172"/>
      <c r="I845" s="172"/>
      <c r="J845" s="15"/>
      <c r="K845" s="15"/>
      <c r="L845" s="15"/>
      <c r="M845" s="15"/>
      <c r="N845" s="15"/>
      <c r="O845" s="15"/>
      <c r="P845" s="15"/>
      <c r="Q845" s="15"/>
      <c r="R845" s="15"/>
      <c r="S845" s="15"/>
      <c r="T845" s="15"/>
      <c r="U845" s="15"/>
      <c r="V845" s="15"/>
      <c r="W845" s="15"/>
      <c r="X845" s="15"/>
      <c r="Y845" s="15"/>
      <c r="Z845" s="15"/>
    </row>
    <row r="846" ht="13.5" customHeight="1">
      <c r="A846" s="15"/>
      <c r="B846" s="171"/>
      <c r="C846" s="171"/>
      <c r="D846" s="171"/>
      <c r="E846" s="171"/>
      <c r="F846" s="171"/>
      <c r="G846" s="171"/>
      <c r="H846" s="172"/>
      <c r="I846" s="172"/>
      <c r="J846" s="15"/>
      <c r="K846" s="15"/>
      <c r="L846" s="15"/>
      <c r="M846" s="15"/>
      <c r="N846" s="15"/>
      <c r="O846" s="15"/>
      <c r="P846" s="15"/>
      <c r="Q846" s="15"/>
      <c r="R846" s="15"/>
      <c r="S846" s="15"/>
      <c r="T846" s="15"/>
      <c r="U846" s="15"/>
      <c r="V846" s="15"/>
      <c r="W846" s="15"/>
      <c r="X846" s="15"/>
      <c r="Y846" s="15"/>
      <c r="Z846" s="15"/>
    </row>
    <row r="847" ht="13.5" customHeight="1">
      <c r="A847" s="15"/>
      <c r="B847" s="171"/>
      <c r="C847" s="171"/>
      <c r="D847" s="171"/>
      <c r="E847" s="171"/>
      <c r="F847" s="171"/>
      <c r="G847" s="171"/>
      <c r="H847" s="172"/>
      <c r="I847" s="172"/>
      <c r="J847" s="15"/>
      <c r="K847" s="15"/>
      <c r="L847" s="15"/>
      <c r="M847" s="15"/>
      <c r="N847" s="15"/>
      <c r="O847" s="15"/>
      <c r="P847" s="15"/>
      <c r="Q847" s="15"/>
      <c r="R847" s="15"/>
      <c r="S847" s="15"/>
      <c r="T847" s="15"/>
      <c r="U847" s="15"/>
      <c r="V847" s="15"/>
      <c r="W847" s="15"/>
      <c r="X847" s="15"/>
      <c r="Y847" s="15"/>
      <c r="Z847" s="15"/>
    </row>
    <row r="848" ht="13.5" customHeight="1">
      <c r="A848" s="15"/>
      <c r="B848" s="171"/>
      <c r="C848" s="171"/>
      <c r="D848" s="171"/>
      <c r="E848" s="171"/>
      <c r="F848" s="171"/>
      <c r="G848" s="171"/>
      <c r="H848" s="172"/>
      <c r="I848" s="172"/>
      <c r="J848" s="15"/>
      <c r="K848" s="15"/>
      <c r="L848" s="15"/>
      <c r="M848" s="15"/>
      <c r="N848" s="15"/>
      <c r="O848" s="15"/>
      <c r="P848" s="15"/>
      <c r="Q848" s="15"/>
      <c r="R848" s="15"/>
      <c r="S848" s="15"/>
      <c r="T848" s="15"/>
      <c r="U848" s="15"/>
      <c r="V848" s="15"/>
      <c r="W848" s="15"/>
      <c r="X848" s="15"/>
      <c r="Y848" s="15"/>
      <c r="Z848" s="15"/>
    </row>
    <row r="849" ht="13.5" customHeight="1">
      <c r="A849" s="15"/>
      <c r="B849" s="171"/>
      <c r="C849" s="171"/>
      <c r="D849" s="171"/>
      <c r="E849" s="171"/>
      <c r="F849" s="171"/>
      <c r="G849" s="171"/>
      <c r="H849" s="172"/>
      <c r="I849" s="172"/>
      <c r="J849" s="15"/>
      <c r="K849" s="15"/>
      <c r="L849" s="15"/>
      <c r="M849" s="15"/>
      <c r="N849" s="15"/>
      <c r="O849" s="15"/>
      <c r="P849" s="15"/>
      <c r="Q849" s="15"/>
      <c r="R849" s="15"/>
      <c r="S849" s="15"/>
      <c r="T849" s="15"/>
      <c r="U849" s="15"/>
      <c r="V849" s="15"/>
      <c r="W849" s="15"/>
      <c r="X849" s="15"/>
      <c r="Y849" s="15"/>
      <c r="Z849" s="15"/>
    </row>
    <row r="850" ht="13.5" customHeight="1">
      <c r="A850" s="15"/>
      <c r="B850" s="171"/>
      <c r="C850" s="171"/>
      <c r="D850" s="171"/>
      <c r="E850" s="171"/>
      <c r="F850" s="171"/>
      <c r="G850" s="171"/>
      <c r="H850" s="172"/>
      <c r="I850" s="172"/>
      <c r="J850" s="15"/>
      <c r="K850" s="15"/>
      <c r="L850" s="15"/>
      <c r="M850" s="15"/>
      <c r="N850" s="15"/>
      <c r="O850" s="15"/>
      <c r="P850" s="15"/>
      <c r="Q850" s="15"/>
      <c r="R850" s="15"/>
      <c r="S850" s="15"/>
      <c r="T850" s="15"/>
      <c r="U850" s="15"/>
      <c r="V850" s="15"/>
      <c r="W850" s="15"/>
      <c r="X850" s="15"/>
      <c r="Y850" s="15"/>
      <c r="Z850" s="15"/>
    </row>
    <row r="851" ht="13.5" customHeight="1">
      <c r="A851" s="15"/>
      <c r="B851" s="171"/>
      <c r="C851" s="171"/>
      <c r="D851" s="171"/>
      <c r="E851" s="171"/>
      <c r="F851" s="171"/>
      <c r="G851" s="171"/>
      <c r="H851" s="172"/>
      <c r="I851" s="172"/>
      <c r="J851" s="15"/>
      <c r="K851" s="15"/>
      <c r="L851" s="15"/>
      <c r="M851" s="15"/>
      <c r="N851" s="15"/>
      <c r="O851" s="15"/>
      <c r="P851" s="15"/>
      <c r="Q851" s="15"/>
      <c r="R851" s="15"/>
      <c r="S851" s="15"/>
      <c r="T851" s="15"/>
      <c r="U851" s="15"/>
      <c r="V851" s="15"/>
      <c r="W851" s="15"/>
      <c r="X851" s="15"/>
      <c r="Y851" s="15"/>
      <c r="Z851" s="15"/>
    </row>
    <row r="852" ht="13.5" customHeight="1">
      <c r="A852" s="15"/>
      <c r="B852" s="171"/>
      <c r="C852" s="171"/>
      <c r="D852" s="171"/>
      <c r="E852" s="171"/>
      <c r="F852" s="171"/>
      <c r="G852" s="171"/>
      <c r="H852" s="172"/>
      <c r="I852" s="172"/>
      <c r="J852" s="15"/>
      <c r="K852" s="15"/>
      <c r="L852" s="15"/>
      <c r="M852" s="15"/>
      <c r="N852" s="15"/>
      <c r="O852" s="15"/>
      <c r="P852" s="15"/>
      <c r="Q852" s="15"/>
      <c r="R852" s="15"/>
      <c r="S852" s="15"/>
      <c r="T852" s="15"/>
      <c r="U852" s="15"/>
      <c r="V852" s="15"/>
      <c r="W852" s="15"/>
      <c r="X852" s="15"/>
      <c r="Y852" s="15"/>
      <c r="Z852" s="15"/>
    </row>
    <row r="853" ht="13.5" customHeight="1">
      <c r="A853" s="15"/>
      <c r="B853" s="171"/>
      <c r="C853" s="171"/>
      <c r="D853" s="171"/>
      <c r="E853" s="171"/>
      <c r="F853" s="171"/>
      <c r="G853" s="171"/>
      <c r="H853" s="172"/>
      <c r="I853" s="172"/>
      <c r="J853" s="15"/>
      <c r="K853" s="15"/>
      <c r="L853" s="15"/>
      <c r="M853" s="15"/>
      <c r="N853" s="15"/>
      <c r="O853" s="15"/>
      <c r="P853" s="15"/>
      <c r="Q853" s="15"/>
      <c r="R853" s="15"/>
      <c r="S853" s="15"/>
      <c r="T853" s="15"/>
      <c r="U853" s="15"/>
      <c r="V853" s="15"/>
      <c r="W853" s="15"/>
      <c r="X853" s="15"/>
      <c r="Y853" s="15"/>
      <c r="Z853" s="15"/>
    </row>
    <row r="854" ht="13.5" customHeight="1">
      <c r="A854" s="15"/>
      <c r="B854" s="171"/>
      <c r="C854" s="171"/>
      <c r="D854" s="171"/>
      <c r="E854" s="171"/>
      <c r="F854" s="171"/>
      <c r="G854" s="171"/>
      <c r="H854" s="172"/>
      <c r="I854" s="172"/>
      <c r="J854" s="15"/>
      <c r="K854" s="15"/>
      <c r="L854" s="15"/>
      <c r="M854" s="15"/>
      <c r="N854" s="15"/>
      <c r="O854" s="15"/>
      <c r="P854" s="15"/>
      <c r="Q854" s="15"/>
      <c r="R854" s="15"/>
      <c r="S854" s="15"/>
      <c r="T854" s="15"/>
      <c r="U854" s="15"/>
      <c r="V854" s="15"/>
      <c r="W854" s="15"/>
      <c r="X854" s="15"/>
      <c r="Y854" s="15"/>
      <c r="Z854" s="15"/>
    </row>
    <row r="855" ht="13.5" customHeight="1">
      <c r="A855" s="15"/>
      <c r="B855" s="171"/>
      <c r="C855" s="171"/>
      <c r="D855" s="171"/>
      <c r="E855" s="171"/>
      <c r="F855" s="171"/>
      <c r="G855" s="171"/>
      <c r="H855" s="172"/>
      <c r="I855" s="172"/>
      <c r="J855" s="15"/>
      <c r="K855" s="15"/>
      <c r="L855" s="15"/>
      <c r="M855" s="15"/>
      <c r="N855" s="15"/>
      <c r="O855" s="15"/>
      <c r="P855" s="15"/>
      <c r="Q855" s="15"/>
      <c r="R855" s="15"/>
      <c r="S855" s="15"/>
      <c r="T855" s="15"/>
      <c r="U855" s="15"/>
      <c r="V855" s="15"/>
      <c r="W855" s="15"/>
      <c r="X855" s="15"/>
      <c r="Y855" s="15"/>
      <c r="Z855" s="15"/>
    </row>
    <row r="856" ht="13.5" customHeight="1">
      <c r="A856" s="15"/>
      <c r="B856" s="171"/>
      <c r="C856" s="171"/>
      <c r="D856" s="171"/>
      <c r="E856" s="171"/>
      <c r="F856" s="171"/>
      <c r="G856" s="171"/>
      <c r="H856" s="172"/>
      <c r="I856" s="172"/>
      <c r="J856" s="15"/>
      <c r="K856" s="15"/>
      <c r="L856" s="15"/>
      <c r="M856" s="15"/>
      <c r="N856" s="15"/>
      <c r="O856" s="15"/>
      <c r="P856" s="15"/>
      <c r="Q856" s="15"/>
      <c r="R856" s="15"/>
      <c r="S856" s="15"/>
      <c r="T856" s="15"/>
      <c r="U856" s="15"/>
      <c r="V856" s="15"/>
      <c r="W856" s="15"/>
      <c r="X856" s="15"/>
      <c r="Y856" s="15"/>
      <c r="Z856" s="15"/>
    </row>
    <row r="857" ht="13.5" customHeight="1">
      <c r="A857" s="15"/>
      <c r="B857" s="171"/>
      <c r="C857" s="171"/>
      <c r="D857" s="171"/>
      <c r="E857" s="171"/>
      <c r="F857" s="171"/>
      <c r="G857" s="171"/>
      <c r="H857" s="172"/>
      <c r="I857" s="172"/>
      <c r="J857" s="15"/>
      <c r="K857" s="15"/>
      <c r="L857" s="15"/>
      <c r="M857" s="15"/>
      <c r="N857" s="15"/>
      <c r="O857" s="15"/>
      <c r="P857" s="15"/>
      <c r="Q857" s="15"/>
      <c r="R857" s="15"/>
      <c r="S857" s="15"/>
      <c r="T857" s="15"/>
      <c r="U857" s="15"/>
      <c r="V857" s="15"/>
      <c r="W857" s="15"/>
      <c r="X857" s="15"/>
      <c r="Y857" s="15"/>
      <c r="Z857" s="15"/>
    </row>
    <row r="858" ht="13.5" customHeight="1">
      <c r="A858" s="15"/>
      <c r="B858" s="171"/>
      <c r="C858" s="171"/>
      <c r="D858" s="171"/>
      <c r="E858" s="171"/>
      <c r="F858" s="171"/>
      <c r="G858" s="171"/>
      <c r="H858" s="172"/>
      <c r="I858" s="172"/>
      <c r="J858" s="15"/>
      <c r="K858" s="15"/>
      <c r="L858" s="15"/>
      <c r="M858" s="15"/>
      <c r="N858" s="15"/>
      <c r="O858" s="15"/>
      <c r="P858" s="15"/>
      <c r="Q858" s="15"/>
      <c r="R858" s="15"/>
      <c r="S858" s="15"/>
      <c r="T858" s="15"/>
      <c r="U858" s="15"/>
      <c r="V858" s="15"/>
      <c r="W858" s="15"/>
      <c r="X858" s="15"/>
      <c r="Y858" s="15"/>
      <c r="Z858" s="15"/>
    </row>
    <row r="859" ht="13.5" customHeight="1">
      <c r="A859" s="15"/>
      <c r="B859" s="171"/>
      <c r="C859" s="171"/>
      <c r="D859" s="171"/>
      <c r="E859" s="171"/>
      <c r="F859" s="171"/>
      <c r="G859" s="171"/>
      <c r="H859" s="172"/>
      <c r="I859" s="172"/>
      <c r="J859" s="15"/>
      <c r="K859" s="15"/>
      <c r="L859" s="15"/>
      <c r="M859" s="15"/>
      <c r="N859" s="15"/>
      <c r="O859" s="15"/>
      <c r="P859" s="15"/>
      <c r="Q859" s="15"/>
      <c r="R859" s="15"/>
      <c r="S859" s="15"/>
      <c r="T859" s="15"/>
      <c r="U859" s="15"/>
      <c r="V859" s="15"/>
      <c r="W859" s="15"/>
      <c r="X859" s="15"/>
      <c r="Y859" s="15"/>
      <c r="Z859" s="15"/>
    </row>
    <row r="860" ht="13.5" customHeight="1">
      <c r="A860" s="15"/>
      <c r="B860" s="171"/>
      <c r="C860" s="171"/>
      <c r="D860" s="171"/>
      <c r="E860" s="171"/>
      <c r="F860" s="171"/>
      <c r="G860" s="171"/>
      <c r="H860" s="172"/>
      <c r="I860" s="172"/>
      <c r="J860" s="15"/>
      <c r="K860" s="15"/>
      <c r="L860" s="15"/>
      <c r="M860" s="15"/>
      <c r="N860" s="15"/>
      <c r="O860" s="15"/>
      <c r="P860" s="15"/>
      <c r="Q860" s="15"/>
      <c r="R860" s="15"/>
      <c r="S860" s="15"/>
      <c r="T860" s="15"/>
      <c r="U860" s="15"/>
      <c r="V860" s="15"/>
      <c r="W860" s="15"/>
      <c r="X860" s="15"/>
      <c r="Y860" s="15"/>
      <c r="Z860" s="15"/>
    </row>
    <row r="861" ht="13.5" customHeight="1">
      <c r="A861" s="15"/>
      <c r="B861" s="171"/>
      <c r="C861" s="171"/>
      <c r="D861" s="171"/>
      <c r="E861" s="171"/>
      <c r="F861" s="171"/>
      <c r="G861" s="171"/>
      <c r="H861" s="172"/>
      <c r="I861" s="172"/>
      <c r="J861" s="15"/>
      <c r="K861" s="15"/>
      <c r="L861" s="15"/>
      <c r="M861" s="15"/>
      <c r="N861" s="15"/>
      <c r="O861" s="15"/>
      <c r="P861" s="15"/>
      <c r="Q861" s="15"/>
      <c r="R861" s="15"/>
      <c r="S861" s="15"/>
      <c r="T861" s="15"/>
      <c r="U861" s="15"/>
      <c r="V861" s="15"/>
      <c r="W861" s="15"/>
      <c r="X861" s="15"/>
      <c r="Y861" s="15"/>
      <c r="Z861" s="15"/>
    </row>
    <row r="862" ht="13.5" customHeight="1">
      <c r="A862" s="15"/>
      <c r="B862" s="171"/>
      <c r="C862" s="171"/>
      <c r="D862" s="171"/>
      <c r="E862" s="171"/>
      <c r="F862" s="171"/>
      <c r="G862" s="171"/>
      <c r="H862" s="172"/>
      <c r="I862" s="172"/>
      <c r="J862" s="15"/>
      <c r="K862" s="15"/>
      <c r="L862" s="15"/>
      <c r="M862" s="15"/>
      <c r="N862" s="15"/>
      <c r="O862" s="15"/>
      <c r="P862" s="15"/>
      <c r="Q862" s="15"/>
      <c r="R862" s="15"/>
      <c r="S862" s="15"/>
      <c r="T862" s="15"/>
      <c r="U862" s="15"/>
      <c r="V862" s="15"/>
      <c r="W862" s="15"/>
      <c r="X862" s="15"/>
      <c r="Y862" s="15"/>
      <c r="Z862" s="15"/>
    </row>
    <row r="863" ht="13.5" customHeight="1">
      <c r="A863" s="15"/>
      <c r="B863" s="171"/>
      <c r="C863" s="171"/>
      <c r="D863" s="171"/>
      <c r="E863" s="171"/>
      <c r="F863" s="171"/>
      <c r="G863" s="171"/>
      <c r="H863" s="172"/>
      <c r="I863" s="172"/>
      <c r="J863" s="15"/>
      <c r="K863" s="15"/>
      <c r="L863" s="15"/>
      <c r="M863" s="15"/>
      <c r="N863" s="15"/>
      <c r="O863" s="15"/>
      <c r="P863" s="15"/>
      <c r="Q863" s="15"/>
      <c r="R863" s="15"/>
      <c r="S863" s="15"/>
      <c r="T863" s="15"/>
      <c r="U863" s="15"/>
      <c r="V863" s="15"/>
      <c r="W863" s="15"/>
      <c r="X863" s="15"/>
      <c r="Y863" s="15"/>
      <c r="Z863" s="15"/>
    </row>
    <row r="864" ht="13.5" customHeight="1">
      <c r="A864" s="15"/>
      <c r="B864" s="171"/>
      <c r="C864" s="171"/>
      <c r="D864" s="171"/>
      <c r="E864" s="171"/>
      <c r="F864" s="171"/>
      <c r="G864" s="171"/>
      <c r="H864" s="172"/>
      <c r="I864" s="172"/>
      <c r="J864" s="15"/>
      <c r="K864" s="15"/>
      <c r="L864" s="15"/>
      <c r="M864" s="15"/>
      <c r="N864" s="15"/>
      <c r="O864" s="15"/>
      <c r="P864" s="15"/>
      <c r="Q864" s="15"/>
      <c r="R864" s="15"/>
      <c r="S864" s="15"/>
      <c r="T864" s="15"/>
      <c r="U864" s="15"/>
      <c r="V864" s="15"/>
      <c r="W864" s="15"/>
      <c r="X864" s="15"/>
      <c r="Y864" s="15"/>
      <c r="Z864" s="15"/>
    </row>
    <row r="865" ht="13.5" customHeight="1">
      <c r="A865" s="15"/>
      <c r="B865" s="171"/>
      <c r="C865" s="171"/>
      <c r="D865" s="171"/>
      <c r="E865" s="171"/>
      <c r="F865" s="171"/>
      <c r="G865" s="171"/>
      <c r="H865" s="172"/>
      <c r="I865" s="172"/>
      <c r="J865" s="15"/>
      <c r="K865" s="15"/>
      <c r="L865" s="15"/>
      <c r="M865" s="15"/>
      <c r="N865" s="15"/>
      <c r="O865" s="15"/>
      <c r="P865" s="15"/>
      <c r="Q865" s="15"/>
      <c r="R865" s="15"/>
      <c r="S865" s="15"/>
      <c r="T865" s="15"/>
      <c r="U865" s="15"/>
      <c r="V865" s="15"/>
      <c r="W865" s="15"/>
      <c r="X865" s="15"/>
      <c r="Y865" s="15"/>
      <c r="Z865" s="15"/>
    </row>
    <row r="866" ht="13.5" customHeight="1">
      <c r="A866" s="15"/>
      <c r="B866" s="171"/>
      <c r="C866" s="171"/>
      <c r="D866" s="171"/>
      <c r="E866" s="171"/>
      <c r="F866" s="171"/>
      <c r="G866" s="171"/>
      <c r="H866" s="172"/>
      <c r="I866" s="172"/>
      <c r="J866" s="15"/>
      <c r="K866" s="15"/>
      <c r="L866" s="15"/>
      <c r="M866" s="15"/>
      <c r="N866" s="15"/>
      <c r="O866" s="15"/>
      <c r="P866" s="15"/>
      <c r="Q866" s="15"/>
      <c r="R866" s="15"/>
      <c r="S866" s="15"/>
      <c r="T866" s="15"/>
      <c r="U866" s="15"/>
      <c r="V866" s="15"/>
      <c r="W866" s="15"/>
      <c r="X866" s="15"/>
      <c r="Y866" s="15"/>
      <c r="Z866" s="15"/>
    </row>
    <row r="867" ht="13.5" customHeight="1">
      <c r="A867" s="15"/>
      <c r="B867" s="171"/>
      <c r="C867" s="171"/>
      <c r="D867" s="171"/>
      <c r="E867" s="171"/>
      <c r="F867" s="171"/>
      <c r="G867" s="171"/>
      <c r="H867" s="172"/>
      <c r="I867" s="172"/>
      <c r="J867" s="15"/>
      <c r="K867" s="15"/>
      <c r="L867" s="15"/>
      <c r="M867" s="15"/>
      <c r="N867" s="15"/>
      <c r="O867" s="15"/>
      <c r="P867" s="15"/>
      <c r="Q867" s="15"/>
      <c r="R867" s="15"/>
      <c r="S867" s="15"/>
      <c r="T867" s="15"/>
      <c r="U867" s="15"/>
      <c r="V867" s="15"/>
      <c r="W867" s="15"/>
      <c r="X867" s="15"/>
      <c r="Y867" s="15"/>
      <c r="Z867" s="15"/>
    </row>
    <row r="868" ht="13.5" customHeight="1">
      <c r="A868" s="15"/>
      <c r="B868" s="171"/>
      <c r="C868" s="171"/>
      <c r="D868" s="171"/>
      <c r="E868" s="171"/>
      <c r="F868" s="171"/>
      <c r="G868" s="171"/>
      <c r="H868" s="172"/>
      <c r="I868" s="172"/>
      <c r="J868" s="15"/>
      <c r="K868" s="15"/>
      <c r="L868" s="15"/>
      <c r="M868" s="15"/>
      <c r="N868" s="15"/>
      <c r="O868" s="15"/>
      <c r="P868" s="15"/>
      <c r="Q868" s="15"/>
      <c r="R868" s="15"/>
      <c r="S868" s="15"/>
      <c r="T868" s="15"/>
      <c r="U868" s="15"/>
      <c r="V868" s="15"/>
      <c r="W868" s="15"/>
      <c r="X868" s="15"/>
      <c r="Y868" s="15"/>
      <c r="Z868" s="15"/>
    </row>
    <row r="869" ht="13.5" customHeight="1">
      <c r="A869" s="15"/>
      <c r="B869" s="171"/>
      <c r="C869" s="171"/>
      <c r="D869" s="171"/>
      <c r="E869" s="171"/>
      <c r="F869" s="171"/>
      <c r="G869" s="171"/>
      <c r="H869" s="172"/>
      <c r="I869" s="172"/>
      <c r="J869" s="15"/>
      <c r="K869" s="15"/>
      <c r="L869" s="15"/>
      <c r="M869" s="15"/>
      <c r="N869" s="15"/>
      <c r="O869" s="15"/>
      <c r="P869" s="15"/>
      <c r="Q869" s="15"/>
      <c r="R869" s="15"/>
      <c r="S869" s="15"/>
      <c r="T869" s="15"/>
      <c r="U869" s="15"/>
      <c r="V869" s="15"/>
      <c r="W869" s="15"/>
      <c r="X869" s="15"/>
      <c r="Y869" s="15"/>
      <c r="Z869" s="15"/>
    </row>
    <row r="870" ht="13.5" customHeight="1">
      <c r="A870" s="15"/>
      <c r="B870" s="171"/>
      <c r="C870" s="171"/>
      <c r="D870" s="171"/>
      <c r="E870" s="171"/>
      <c r="F870" s="171"/>
      <c r="G870" s="171"/>
      <c r="H870" s="172"/>
      <c r="I870" s="172"/>
      <c r="J870" s="15"/>
      <c r="K870" s="15"/>
      <c r="L870" s="15"/>
      <c r="M870" s="15"/>
      <c r="N870" s="15"/>
      <c r="O870" s="15"/>
      <c r="P870" s="15"/>
      <c r="Q870" s="15"/>
      <c r="R870" s="15"/>
      <c r="S870" s="15"/>
      <c r="T870" s="15"/>
      <c r="U870" s="15"/>
      <c r="V870" s="15"/>
      <c r="W870" s="15"/>
      <c r="X870" s="15"/>
      <c r="Y870" s="15"/>
      <c r="Z870" s="15"/>
    </row>
    <row r="871" ht="13.5" customHeight="1">
      <c r="A871" s="15"/>
      <c r="B871" s="171"/>
      <c r="C871" s="171"/>
      <c r="D871" s="171"/>
      <c r="E871" s="171"/>
      <c r="F871" s="171"/>
      <c r="G871" s="171"/>
      <c r="H871" s="172"/>
      <c r="I871" s="172"/>
      <c r="J871" s="15"/>
      <c r="K871" s="15"/>
      <c r="L871" s="15"/>
      <c r="M871" s="15"/>
      <c r="N871" s="15"/>
      <c r="O871" s="15"/>
      <c r="P871" s="15"/>
      <c r="Q871" s="15"/>
      <c r="R871" s="15"/>
      <c r="S871" s="15"/>
      <c r="T871" s="15"/>
      <c r="U871" s="15"/>
      <c r="V871" s="15"/>
      <c r="W871" s="15"/>
      <c r="X871" s="15"/>
      <c r="Y871" s="15"/>
      <c r="Z871" s="15"/>
    </row>
    <row r="872" ht="13.5" customHeight="1">
      <c r="A872" s="15"/>
      <c r="B872" s="171"/>
      <c r="C872" s="171"/>
      <c r="D872" s="171"/>
      <c r="E872" s="171"/>
      <c r="F872" s="171"/>
      <c r="G872" s="171"/>
      <c r="H872" s="172"/>
      <c r="I872" s="172"/>
      <c r="J872" s="15"/>
      <c r="K872" s="15"/>
      <c r="L872" s="15"/>
      <c r="M872" s="15"/>
      <c r="N872" s="15"/>
      <c r="O872" s="15"/>
      <c r="P872" s="15"/>
      <c r="Q872" s="15"/>
      <c r="R872" s="15"/>
      <c r="S872" s="15"/>
      <c r="T872" s="15"/>
      <c r="U872" s="15"/>
      <c r="V872" s="15"/>
      <c r="W872" s="15"/>
      <c r="X872" s="15"/>
      <c r="Y872" s="15"/>
      <c r="Z872" s="15"/>
    </row>
    <row r="873" ht="13.5" customHeight="1">
      <c r="A873" s="15"/>
      <c r="B873" s="171"/>
      <c r="C873" s="171"/>
      <c r="D873" s="171"/>
      <c r="E873" s="171"/>
      <c r="F873" s="171"/>
      <c r="G873" s="171"/>
      <c r="H873" s="172"/>
      <c r="I873" s="172"/>
      <c r="J873" s="15"/>
      <c r="K873" s="15"/>
      <c r="L873" s="15"/>
      <c r="M873" s="15"/>
      <c r="N873" s="15"/>
      <c r="O873" s="15"/>
      <c r="P873" s="15"/>
      <c r="Q873" s="15"/>
      <c r="R873" s="15"/>
      <c r="S873" s="15"/>
      <c r="T873" s="15"/>
      <c r="U873" s="15"/>
      <c r="V873" s="15"/>
      <c r="W873" s="15"/>
      <c r="X873" s="15"/>
      <c r="Y873" s="15"/>
      <c r="Z873" s="15"/>
    </row>
    <row r="874" ht="13.5" customHeight="1">
      <c r="A874" s="15"/>
      <c r="B874" s="171"/>
      <c r="C874" s="171"/>
      <c r="D874" s="171"/>
      <c r="E874" s="171"/>
      <c r="F874" s="171"/>
      <c r="G874" s="171"/>
      <c r="H874" s="172"/>
      <c r="I874" s="172"/>
      <c r="J874" s="15"/>
      <c r="K874" s="15"/>
      <c r="L874" s="15"/>
      <c r="M874" s="15"/>
      <c r="N874" s="15"/>
      <c r="O874" s="15"/>
      <c r="P874" s="15"/>
      <c r="Q874" s="15"/>
      <c r="R874" s="15"/>
      <c r="S874" s="15"/>
      <c r="T874" s="15"/>
      <c r="U874" s="15"/>
      <c r="V874" s="15"/>
      <c r="W874" s="15"/>
      <c r="X874" s="15"/>
      <c r="Y874" s="15"/>
      <c r="Z874" s="15"/>
    </row>
    <row r="875" ht="13.5" customHeight="1">
      <c r="A875" s="15"/>
      <c r="B875" s="171"/>
      <c r="C875" s="171"/>
      <c r="D875" s="171"/>
      <c r="E875" s="171"/>
      <c r="F875" s="171"/>
      <c r="G875" s="171"/>
      <c r="H875" s="172"/>
      <c r="I875" s="172"/>
      <c r="J875" s="15"/>
      <c r="K875" s="15"/>
      <c r="L875" s="15"/>
      <c r="M875" s="15"/>
      <c r="N875" s="15"/>
      <c r="O875" s="15"/>
      <c r="P875" s="15"/>
      <c r="Q875" s="15"/>
      <c r="R875" s="15"/>
      <c r="S875" s="15"/>
      <c r="T875" s="15"/>
      <c r="U875" s="15"/>
      <c r="V875" s="15"/>
      <c r="W875" s="15"/>
      <c r="X875" s="15"/>
      <c r="Y875" s="15"/>
      <c r="Z875" s="15"/>
    </row>
    <row r="876" ht="13.5" customHeight="1">
      <c r="A876" s="15"/>
      <c r="B876" s="171"/>
      <c r="C876" s="171"/>
      <c r="D876" s="171"/>
      <c r="E876" s="171"/>
      <c r="F876" s="171"/>
      <c r="G876" s="171"/>
      <c r="H876" s="172"/>
      <c r="I876" s="172"/>
      <c r="J876" s="15"/>
      <c r="K876" s="15"/>
      <c r="L876" s="15"/>
      <c r="M876" s="15"/>
      <c r="N876" s="15"/>
      <c r="O876" s="15"/>
      <c r="P876" s="15"/>
      <c r="Q876" s="15"/>
      <c r="R876" s="15"/>
      <c r="S876" s="15"/>
      <c r="T876" s="15"/>
      <c r="U876" s="15"/>
      <c r="V876" s="15"/>
      <c r="W876" s="15"/>
      <c r="X876" s="15"/>
      <c r="Y876" s="15"/>
      <c r="Z876" s="15"/>
    </row>
    <row r="877" ht="13.5" customHeight="1">
      <c r="A877" s="15"/>
      <c r="B877" s="171"/>
      <c r="C877" s="171"/>
      <c r="D877" s="171"/>
      <c r="E877" s="171"/>
      <c r="F877" s="171"/>
      <c r="G877" s="171"/>
      <c r="H877" s="172"/>
      <c r="I877" s="172"/>
      <c r="J877" s="15"/>
      <c r="K877" s="15"/>
      <c r="L877" s="15"/>
      <c r="M877" s="15"/>
      <c r="N877" s="15"/>
      <c r="O877" s="15"/>
      <c r="P877" s="15"/>
      <c r="Q877" s="15"/>
      <c r="R877" s="15"/>
      <c r="S877" s="15"/>
      <c r="T877" s="15"/>
      <c r="U877" s="15"/>
      <c r="V877" s="15"/>
      <c r="W877" s="15"/>
      <c r="X877" s="15"/>
      <c r="Y877" s="15"/>
      <c r="Z877" s="15"/>
    </row>
    <row r="878" ht="13.5" customHeight="1">
      <c r="A878" s="15"/>
      <c r="B878" s="171"/>
      <c r="C878" s="171"/>
      <c r="D878" s="171"/>
      <c r="E878" s="171"/>
      <c r="F878" s="171"/>
      <c r="G878" s="171"/>
      <c r="H878" s="172"/>
      <c r="I878" s="172"/>
      <c r="J878" s="15"/>
      <c r="K878" s="15"/>
      <c r="L878" s="15"/>
      <c r="M878" s="15"/>
      <c r="N878" s="15"/>
      <c r="O878" s="15"/>
      <c r="P878" s="15"/>
      <c r="Q878" s="15"/>
      <c r="R878" s="15"/>
      <c r="S878" s="15"/>
      <c r="T878" s="15"/>
      <c r="U878" s="15"/>
      <c r="V878" s="15"/>
      <c r="W878" s="15"/>
      <c r="X878" s="15"/>
      <c r="Y878" s="15"/>
      <c r="Z878" s="15"/>
    </row>
    <row r="879" ht="13.5" customHeight="1">
      <c r="A879" s="15"/>
      <c r="B879" s="171"/>
      <c r="C879" s="171"/>
      <c r="D879" s="171"/>
      <c r="E879" s="171"/>
      <c r="F879" s="171"/>
      <c r="G879" s="171"/>
      <c r="H879" s="172"/>
      <c r="I879" s="172"/>
      <c r="J879" s="15"/>
      <c r="K879" s="15"/>
      <c r="L879" s="15"/>
      <c r="M879" s="15"/>
      <c r="N879" s="15"/>
      <c r="O879" s="15"/>
      <c r="P879" s="15"/>
      <c r="Q879" s="15"/>
      <c r="R879" s="15"/>
      <c r="S879" s="15"/>
      <c r="T879" s="15"/>
      <c r="U879" s="15"/>
      <c r="V879" s="15"/>
      <c r="W879" s="15"/>
      <c r="X879" s="15"/>
      <c r="Y879" s="15"/>
      <c r="Z879" s="15"/>
    </row>
    <row r="880" ht="13.5" customHeight="1">
      <c r="A880" s="15"/>
      <c r="B880" s="171"/>
      <c r="C880" s="171"/>
      <c r="D880" s="171"/>
      <c r="E880" s="171"/>
      <c r="F880" s="171"/>
      <c r="G880" s="171"/>
      <c r="H880" s="172"/>
      <c r="I880" s="172"/>
      <c r="J880" s="15"/>
      <c r="K880" s="15"/>
      <c r="L880" s="15"/>
      <c r="M880" s="15"/>
      <c r="N880" s="15"/>
      <c r="O880" s="15"/>
      <c r="P880" s="15"/>
      <c r="Q880" s="15"/>
      <c r="R880" s="15"/>
      <c r="S880" s="15"/>
      <c r="T880" s="15"/>
      <c r="U880" s="15"/>
      <c r="V880" s="15"/>
      <c r="W880" s="15"/>
      <c r="X880" s="15"/>
      <c r="Y880" s="15"/>
      <c r="Z880" s="15"/>
    </row>
    <row r="881" ht="13.5" customHeight="1">
      <c r="A881" s="15"/>
      <c r="B881" s="171"/>
      <c r="C881" s="171"/>
      <c r="D881" s="171"/>
      <c r="E881" s="171"/>
      <c r="F881" s="171"/>
      <c r="G881" s="171"/>
      <c r="H881" s="172"/>
      <c r="I881" s="172"/>
      <c r="J881" s="15"/>
      <c r="K881" s="15"/>
      <c r="L881" s="15"/>
      <c r="M881" s="15"/>
      <c r="N881" s="15"/>
      <c r="O881" s="15"/>
      <c r="P881" s="15"/>
      <c r="Q881" s="15"/>
      <c r="R881" s="15"/>
      <c r="S881" s="15"/>
      <c r="T881" s="15"/>
      <c r="U881" s="15"/>
      <c r="V881" s="15"/>
      <c r="W881" s="15"/>
      <c r="X881" s="15"/>
      <c r="Y881" s="15"/>
      <c r="Z881" s="15"/>
    </row>
    <row r="882" ht="13.5" customHeight="1">
      <c r="A882" s="15"/>
      <c r="B882" s="171"/>
      <c r="C882" s="171"/>
      <c r="D882" s="171"/>
      <c r="E882" s="171"/>
      <c r="F882" s="171"/>
      <c r="G882" s="171"/>
      <c r="H882" s="172"/>
      <c r="I882" s="172"/>
      <c r="J882" s="15"/>
      <c r="K882" s="15"/>
      <c r="L882" s="15"/>
      <c r="M882" s="15"/>
      <c r="N882" s="15"/>
      <c r="O882" s="15"/>
      <c r="P882" s="15"/>
      <c r="Q882" s="15"/>
      <c r="R882" s="15"/>
      <c r="S882" s="15"/>
      <c r="T882" s="15"/>
      <c r="U882" s="15"/>
      <c r="V882" s="15"/>
      <c r="W882" s="15"/>
      <c r="X882" s="15"/>
      <c r="Y882" s="15"/>
      <c r="Z882" s="15"/>
    </row>
    <row r="883" ht="13.5" customHeight="1">
      <c r="A883" s="15"/>
      <c r="B883" s="171"/>
      <c r="C883" s="171"/>
      <c r="D883" s="171"/>
      <c r="E883" s="171"/>
      <c r="F883" s="171"/>
      <c r="G883" s="171"/>
      <c r="H883" s="172"/>
      <c r="I883" s="172"/>
      <c r="J883" s="15"/>
      <c r="K883" s="15"/>
      <c r="L883" s="15"/>
      <c r="M883" s="15"/>
      <c r="N883" s="15"/>
      <c r="O883" s="15"/>
      <c r="P883" s="15"/>
      <c r="Q883" s="15"/>
      <c r="R883" s="15"/>
      <c r="S883" s="15"/>
      <c r="T883" s="15"/>
      <c r="U883" s="15"/>
      <c r="V883" s="15"/>
      <c r="W883" s="15"/>
      <c r="X883" s="15"/>
      <c r="Y883" s="15"/>
      <c r="Z883" s="15"/>
    </row>
    <row r="884" ht="13.5" customHeight="1">
      <c r="A884" s="15"/>
      <c r="B884" s="171"/>
      <c r="C884" s="171"/>
      <c r="D884" s="171"/>
      <c r="E884" s="171"/>
      <c r="F884" s="171"/>
      <c r="G884" s="171"/>
      <c r="H884" s="172"/>
      <c r="I884" s="172"/>
      <c r="J884" s="15"/>
      <c r="K884" s="15"/>
      <c r="L884" s="15"/>
      <c r="M884" s="15"/>
      <c r="N884" s="15"/>
      <c r="O884" s="15"/>
      <c r="P884" s="15"/>
      <c r="Q884" s="15"/>
      <c r="R884" s="15"/>
      <c r="S884" s="15"/>
      <c r="T884" s="15"/>
      <c r="U884" s="15"/>
      <c r="V884" s="15"/>
      <c r="W884" s="15"/>
      <c r="X884" s="15"/>
      <c r="Y884" s="15"/>
      <c r="Z884" s="15"/>
    </row>
    <row r="885" ht="13.5" customHeight="1">
      <c r="A885" s="15"/>
      <c r="B885" s="171"/>
      <c r="C885" s="171"/>
      <c r="D885" s="171"/>
      <c r="E885" s="171"/>
      <c r="F885" s="171"/>
      <c r="G885" s="171"/>
      <c r="H885" s="172"/>
      <c r="I885" s="172"/>
      <c r="J885" s="15"/>
      <c r="K885" s="15"/>
      <c r="L885" s="15"/>
      <c r="M885" s="15"/>
      <c r="N885" s="15"/>
      <c r="O885" s="15"/>
      <c r="P885" s="15"/>
      <c r="Q885" s="15"/>
      <c r="R885" s="15"/>
      <c r="S885" s="15"/>
      <c r="T885" s="15"/>
      <c r="U885" s="15"/>
      <c r="V885" s="15"/>
      <c r="W885" s="15"/>
      <c r="X885" s="15"/>
      <c r="Y885" s="15"/>
      <c r="Z885" s="15"/>
    </row>
    <row r="886" ht="13.5" customHeight="1">
      <c r="A886" s="15"/>
      <c r="B886" s="171"/>
      <c r="C886" s="171"/>
      <c r="D886" s="171"/>
      <c r="E886" s="171"/>
      <c r="F886" s="171"/>
      <c r="G886" s="171"/>
      <c r="H886" s="172"/>
      <c r="I886" s="172"/>
      <c r="J886" s="15"/>
      <c r="K886" s="15"/>
      <c r="L886" s="15"/>
      <c r="M886" s="15"/>
      <c r="N886" s="15"/>
      <c r="O886" s="15"/>
      <c r="P886" s="15"/>
      <c r="Q886" s="15"/>
      <c r="R886" s="15"/>
      <c r="S886" s="15"/>
      <c r="T886" s="15"/>
      <c r="U886" s="15"/>
      <c r="V886" s="15"/>
      <c r="W886" s="15"/>
      <c r="X886" s="15"/>
      <c r="Y886" s="15"/>
      <c r="Z886" s="15"/>
    </row>
    <row r="887" ht="13.5" customHeight="1">
      <c r="A887" s="15"/>
      <c r="B887" s="171"/>
      <c r="C887" s="171"/>
      <c r="D887" s="171"/>
      <c r="E887" s="171"/>
      <c r="F887" s="171"/>
      <c r="G887" s="171"/>
      <c r="H887" s="172"/>
      <c r="I887" s="172"/>
      <c r="J887" s="15"/>
      <c r="K887" s="15"/>
      <c r="L887" s="15"/>
      <c r="M887" s="15"/>
      <c r="N887" s="15"/>
      <c r="O887" s="15"/>
      <c r="P887" s="15"/>
      <c r="Q887" s="15"/>
      <c r="R887" s="15"/>
      <c r="S887" s="15"/>
      <c r="T887" s="15"/>
      <c r="U887" s="15"/>
      <c r="V887" s="15"/>
      <c r="W887" s="15"/>
      <c r="X887" s="15"/>
      <c r="Y887" s="15"/>
      <c r="Z887" s="15"/>
    </row>
    <row r="888" ht="13.5" customHeight="1">
      <c r="A888" s="15"/>
      <c r="B888" s="171"/>
      <c r="C888" s="171"/>
      <c r="D888" s="171"/>
      <c r="E888" s="171"/>
      <c r="F888" s="171"/>
      <c r="G888" s="171"/>
      <c r="H888" s="172"/>
      <c r="I888" s="172"/>
      <c r="J888" s="15"/>
      <c r="K888" s="15"/>
      <c r="L888" s="15"/>
      <c r="M888" s="15"/>
      <c r="N888" s="15"/>
      <c r="O888" s="15"/>
      <c r="P888" s="15"/>
      <c r="Q888" s="15"/>
      <c r="R888" s="15"/>
      <c r="S888" s="15"/>
      <c r="T888" s="15"/>
      <c r="U888" s="15"/>
      <c r="V888" s="15"/>
      <c r="W888" s="15"/>
      <c r="X888" s="15"/>
      <c r="Y888" s="15"/>
      <c r="Z888" s="15"/>
    </row>
    <row r="889" ht="13.5" customHeight="1">
      <c r="A889" s="15"/>
      <c r="B889" s="171"/>
      <c r="C889" s="171"/>
      <c r="D889" s="171"/>
      <c r="E889" s="171"/>
      <c r="F889" s="171"/>
      <c r="G889" s="171"/>
      <c r="H889" s="172"/>
      <c r="I889" s="172"/>
      <c r="J889" s="15"/>
      <c r="K889" s="15"/>
      <c r="L889" s="15"/>
      <c r="M889" s="15"/>
      <c r="N889" s="15"/>
      <c r="O889" s="15"/>
      <c r="P889" s="15"/>
      <c r="Q889" s="15"/>
      <c r="R889" s="15"/>
      <c r="S889" s="15"/>
      <c r="T889" s="15"/>
      <c r="U889" s="15"/>
      <c r="V889" s="15"/>
      <c r="W889" s="15"/>
      <c r="X889" s="15"/>
      <c r="Y889" s="15"/>
      <c r="Z889" s="15"/>
    </row>
    <row r="890" ht="13.5" customHeight="1">
      <c r="A890" s="15"/>
      <c r="B890" s="171"/>
      <c r="C890" s="171"/>
      <c r="D890" s="171"/>
      <c r="E890" s="171"/>
      <c r="F890" s="171"/>
      <c r="G890" s="171"/>
      <c r="H890" s="172"/>
      <c r="I890" s="172"/>
      <c r="J890" s="15"/>
      <c r="K890" s="15"/>
      <c r="L890" s="15"/>
      <c r="M890" s="15"/>
      <c r="N890" s="15"/>
      <c r="O890" s="15"/>
      <c r="P890" s="15"/>
      <c r="Q890" s="15"/>
      <c r="R890" s="15"/>
      <c r="S890" s="15"/>
      <c r="T890" s="15"/>
      <c r="U890" s="15"/>
      <c r="V890" s="15"/>
      <c r="W890" s="15"/>
      <c r="X890" s="15"/>
      <c r="Y890" s="15"/>
      <c r="Z890" s="15"/>
    </row>
    <row r="891" ht="13.5" customHeight="1">
      <c r="A891" s="15"/>
      <c r="B891" s="171"/>
      <c r="C891" s="171"/>
      <c r="D891" s="171"/>
      <c r="E891" s="171"/>
      <c r="F891" s="171"/>
      <c r="G891" s="171"/>
      <c r="H891" s="172"/>
      <c r="I891" s="172"/>
      <c r="J891" s="15"/>
      <c r="K891" s="15"/>
      <c r="L891" s="15"/>
      <c r="M891" s="15"/>
      <c r="N891" s="15"/>
      <c r="O891" s="15"/>
      <c r="P891" s="15"/>
      <c r="Q891" s="15"/>
      <c r="R891" s="15"/>
      <c r="S891" s="15"/>
      <c r="T891" s="15"/>
      <c r="U891" s="15"/>
      <c r="V891" s="15"/>
      <c r="W891" s="15"/>
      <c r="X891" s="15"/>
      <c r="Y891" s="15"/>
      <c r="Z891" s="15"/>
    </row>
    <row r="892" ht="13.5" customHeight="1">
      <c r="A892" s="15"/>
      <c r="B892" s="171"/>
      <c r="C892" s="171"/>
      <c r="D892" s="171"/>
      <c r="E892" s="171"/>
      <c r="F892" s="171"/>
      <c r="G892" s="171"/>
      <c r="H892" s="172"/>
      <c r="I892" s="172"/>
      <c r="J892" s="15"/>
      <c r="K892" s="15"/>
      <c r="L892" s="15"/>
      <c r="M892" s="15"/>
      <c r="N892" s="15"/>
      <c r="O892" s="15"/>
      <c r="P892" s="15"/>
      <c r="Q892" s="15"/>
      <c r="R892" s="15"/>
      <c r="S892" s="15"/>
      <c r="T892" s="15"/>
      <c r="U892" s="15"/>
      <c r="V892" s="15"/>
      <c r="W892" s="15"/>
      <c r="X892" s="15"/>
      <c r="Y892" s="15"/>
      <c r="Z892" s="15"/>
    </row>
    <row r="893" ht="13.5" customHeight="1">
      <c r="A893" s="15"/>
      <c r="B893" s="171"/>
      <c r="C893" s="171"/>
      <c r="D893" s="171"/>
      <c r="E893" s="171"/>
      <c r="F893" s="171"/>
      <c r="G893" s="171"/>
      <c r="H893" s="172"/>
      <c r="I893" s="172"/>
      <c r="J893" s="15"/>
      <c r="K893" s="15"/>
      <c r="L893" s="15"/>
      <c r="M893" s="15"/>
      <c r="N893" s="15"/>
      <c r="O893" s="15"/>
      <c r="P893" s="15"/>
      <c r="Q893" s="15"/>
      <c r="R893" s="15"/>
      <c r="S893" s="15"/>
      <c r="T893" s="15"/>
      <c r="U893" s="15"/>
      <c r="V893" s="15"/>
      <c r="W893" s="15"/>
      <c r="X893" s="15"/>
      <c r="Y893" s="15"/>
      <c r="Z893" s="15"/>
    </row>
    <row r="894" ht="13.5" customHeight="1">
      <c r="A894" s="15"/>
      <c r="B894" s="171"/>
      <c r="C894" s="171"/>
      <c r="D894" s="171"/>
      <c r="E894" s="171"/>
      <c r="F894" s="171"/>
      <c r="G894" s="171"/>
      <c r="H894" s="172"/>
      <c r="I894" s="172"/>
      <c r="J894" s="15"/>
      <c r="K894" s="15"/>
      <c r="L894" s="15"/>
      <c r="M894" s="15"/>
      <c r="N894" s="15"/>
      <c r="O894" s="15"/>
      <c r="P894" s="15"/>
      <c r="Q894" s="15"/>
      <c r="R894" s="15"/>
      <c r="S894" s="15"/>
      <c r="T894" s="15"/>
      <c r="U894" s="15"/>
      <c r="V894" s="15"/>
      <c r="W894" s="15"/>
      <c r="X894" s="15"/>
      <c r="Y894" s="15"/>
      <c r="Z894" s="15"/>
    </row>
    <row r="895" ht="13.5" customHeight="1">
      <c r="A895" s="15"/>
      <c r="B895" s="171"/>
      <c r="C895" s="171"/>
      <c r="D895" s="171"/>
      <c r="E895" s="171"/>
      <c r="F895" s="171"/>
      <c r="G895" s="171"/>
      <c r="H895" s="172"/>
      <c r="I895" s="172"/>
      <c r="J895" s="15"/>
      <c r="K895" s="15"/>
      <c r="L895" s="15"/>
      <c r="M895" s="15"/>
      <c r="N895" s="15"/>
      <c r="O895" s="15"/>
      <c r="P895" s="15"/>
      <c r="Q895" s="15"/>
      <c r="R895" s="15"/>
      <c r="S895" s="15"/>
      <c r="T895" s="15"/>
      <c r="U895" s="15"/>
      <c r="V895" s="15"/>
      <c r="W895" s="15"/>
      <c r="X895" s="15"/>
      <c r="Y895" s="15"/>
      <c r="Z895" s="15"/>
    </row>
    <row r="896" ht="13.5" customHeight="1">
      <c r="A896" s="15"/>
      <c r="B896" s="171"/>
      <c r="C896" s="171"/>
      <c r="D896" s="171"/>
      <c r="E896" s="171"/>
      <c r="F896" s="171"/>
      <c r="G896" s="171"/>
      <c r="H896" s="172"/>
      <c r="I896" s="172"/>
      <c r="J896" s="15"/>
      <c r="K896" s="15"/>
      <c r="L896" s="15"/>
      <c r="M896" s="15"/>
      <c r="N896" s="15"/>
      <c r="O896" s="15"/>
      <c r="P896" s="15"/>
      <c r="Q896" s="15"/>
      <c r="R896" s="15"/>
      <c r="S896" s="15"/>
      <c r="T896" s="15"/>
      <c r="U896" s="15"/>
      <c r="V896" s="15"/>
      <c r="W896" s="15"/>
      <c r="X896" s="15"/>
      <c r="Y896" s="15"/>
      <c r="Z896" s="15"/>
    </row>
    <row r="897" ht="13.5" customHeight="1">
      <c r="A897" s="15"/>
      <c r="B897" s="171"/>
      <c r="C897" s="171"/>
      <c r="D897" s="171"/>
      <c r="E897" s="171"/>
      <c r="F897" s="171"/>
      <c r="G897" s="171"/>
      <c r="H897" s="172"/>
      <c r="I897" s="172"/>
      <c r="J897" s="15"/>
      <c r="K897" s="15"/>
      <c r="L897" s="15"/>
      <c r="M897" s="15"/>
      <c r="N897" s="15"/>
      <c r="O897" s="15"/>
      <c r="P897" s="15"/>
      <c r="Q897" s="15"/>
      <c r="R897" s="15"/>
      <c r="S897" s="15"/>
      <c r="T897" s="15"/>
      <c r="U897" s="15"/>
      <c r="V897" s="15"/>
      <c r="W897" s="15"/>
      <c r="X897" s="15"/>
      <c r="Y897" s="15"/>
      <c r="Z897" s="15"/>
    </row>
    <row r="898" ht="13.5" customHeight="1">
      <c r="A898" s="15"/>
      <c r="B898" s="171"/>
      <c r="C898" s="171"/>
      <c r="D898" s="171"/>
      <c r="E898" s="171"/>
      <c r="F898" s="171"/>
      <c r="G898" s="171"/>
      <c r="H898" s="172"/>
      <c r="I898" s="172"/>
      <c r="J898" s="15"/>
      <c r="K898" s="15"/>
      <c r="L898" s="15"/>
      <c r="M898" s="15"/>
      <c r="N898" s="15"/>
      <c r="O898" s="15"/>
      <c r="P898" s="15"/>
      <c r="Q898" s="15"/>
      <c r="R898" s="15"/>
      <c r="S898" s="15"/>
      <c r="T898" s="15"/>
      <c r="U898" s="15"/>
      <c r="V898" s="15"/>
      <c r="W898" s="15"/>
      <c r="X898" s="15"/>
      <c r="Y898" s="15"/>
      <c r="Z898" s="15"/>
    </row>
    <row r="899" ht="13.5" customHeight="1">
      <c r="A899" s="15"/>
      <c r="B899" s="171"/>
      <c r="C899" s="171"/>
      <c r="D899" s="171"/>
      <c r="E899" s="171"/>
      <c r="F899" s="171"/>
      <c r="G899" s="171"/>
      <c r="H899" s="172"/>
      <c r="I899" s="172"/>
      <c r="J899" s="15"/>
      <c r="K899" s="15"/>
      <c r="L899" s="15"/>
      <c r="M899" s="15"/>
      <c r="N899" s="15"/>
      <c r="O899" s="15"/>
      <c r="P899" s="15"/>
      <c r="Q899" s="15"/>
      <c r="R899" s="15"/>
      <c r="S899" s="15"/>
      <c r="T899" s="15"/>
      <c r="U899" s="15"/>
      <c r="V899" s="15"/>
      <c r="W899" s="15"/>
      <c r="X899" s="15"/>
      <c r="Y899" s="15"/>
      <c r="Z899" s="15"/>
    </row>
    <row r="900" ht="13.5" customHeight="1">
      <c r="A900" s="15"/>
      <c r="B900" s="171"/>
      <c r="C900" s="171"/>
      <c r="D900" s="171"/>
      <c r="E900" s="171"/>
      <c r="F900" s="171"/>
      <c r="G900" s="171"/>
      <c r="H900" s="172"/>
      <c r="I900" s="172"/>
      <c r="J900" s="15"/>
      <c r="K900" s="15"/>
      <c r="L900" s="15"/>
      <c r="M900" s="15"/>
      <c r="N900" s="15"/>
      <c r="O900" s="15"/>
      <c r="P900" s="15"/>
      <c r="Q900" s="15"/>
      <c r="R900" s="15"/>
      <c r="S900" s="15"/>
      <c r="T900" s="15"/>
      <c r="U900" s="15"/>
      <c r="V900" s="15"/>
      <c r="W900" s="15"/>
      <c r="X900" s="15"/>
      <c r="Y900" s="15"/>
      <c r="Z900" s="15"/>
    </row>
    <row r="901" ht="13.5" customHeight="1">
      <c r="A901" s="15"/>
      <c r="B901" s="171"/>
      <c r="C901" s="171"/>
      <c r="D901" s="171"/>
      <c r="E901" s="171"/>
      <c r="F901" s="171"/>
      <c r="G901" s="171"/>
      <c r="H901" s="172"/>
      <c r="I901" s="172"/>
      <c r="J901" s="15"/>
      <c r="K901" s="15"/>
      <c r="L901" s="15"/>
      <c r="M901" s="15"/>
      <c r="N901" s="15"/>
      <c r="O901" s="15"/>
      <c r="P901" s="15"/>
      <c r="Q901" s="15"/>
      <c r="R901" s="15"/>
      <c r="S901" s="15"/>
      <c r="T901" s="15"/>
      <c r="U901" s="15"/>
      <c r="V901" s="15"/>
      <c r="W901" s="15"/>
      <c r="X901" s="15"/>
      <c r="Y901" s="15"/>
      <c r="Z901" s="15"/>
    </row>
    <row r="902" ht="13.5" customHeight="1">
      <c r="A902" s="15"/>
      <c r="B902" s="171"/>
      <c r="C902" s="171"/>
      <c r="D902" s="171"/>
      <c r="E902" s="171"/>
      <c r="F902" s="171"/>
      <c r="G902" s="171"/>
      <c r="H902" s="172"/>
      <c r="I902" s="172"/>
      <c r="J902" s="15"/>
      <c r="K902" s="15"/>
      <c r="L902" s="15"/>
      <c r="M902" s="15"/>
      <c r="N902" s="15"/>
      <c r="O902" s="15"/>
      <c r="P902" s="15"/>
      <c r="Q902" s="15"/>
      <c r="R902" s="15"/>
      <c r="S902" s="15"/>
      <c r="T902" s="15"/>
      <c r="U902" s="15"/>
      <c r="V902" s="15"/>
      <c r="W902" s="15"/>
      <c r="X902" s="15"/>
      <c r="Y902" s="15"/>
      <c r="Z902" s="15"/>
    </row>
    <row r="903" ht="13.5" customHeight="1">
      <c r="A903" s="15"/>
      <c r="B903" s="171"/>
      <c r="C903" s="171"/>
      <c r="D903" s="171"/>
      <c r="E903" s="171"/>
      <c r="F903" s="171"/>
      <c r="G903" s="171"/>
      <c r="H903" s="172"/>
      <c r="I903" s="172"/>
      <c r="J903" s="15"/>
      <c r="K903" s="15"/>
      <c r="L903" s="15"/>
      <c r="M903" s="15"/>
      <c r="N903" s="15"/>
      <c r="O903" s="15"/>
      <c r="P903" s="15"/>
      <c r="Q903" s="15"/>
      <c r="R903" s="15"/>
      <c r="S903" s="15"/>
      <c r="T903" s="15"/>
      <c r="U903" s="15"/>
      <c r="V903" s="15"/>
      <c r="W903" s="15"/>
      <c r="X903" s="15"/>
      <c r="Y903" s="15"/>
      <c r="Z903" s="15"/>
    </row>
    <row r="904" ht="13.5" customHeight="1">
      <c r="A904" s="15"/>
      <c r="B904" s="171"/>
      <c r="C904" s="171"/>
      <c r="D904" s="171"/>
      <c r="E904" s="171"/>
      <c r="F904" s="171"/>
      <c r="G904" s="171"/>
      <c r="H904" s="172"/>
      <c r="I904" s="172"/>
      <c r="J904" s="15"/>
      <c r="K904" s="15"/>
      <c r="L904" s="15"/>
      <c r="M904" s="15"/>
      <c r="N904" s="15"/>
      <c r="O904" s="15"/>
      <c r="P904" s="15"/>
      <c r="Q904" s="15"/>
      <c r="R904" s="15"/>
      <c r="S904" s="15"/>
      <c r="T904" s="15"/>
      <c r="U904" s="15"/>
      <c r="V904" s="15"/>
      <c r="W904" s="15"/>
      <c r="X904" s="15"/>
      <c r="Y904" s="15"/>
      <c r="Z904" s="15"/>
    </row>
    <row r="905" ht="13.5" customHeight="1">
      <c r="A905" s="15"/>
      <c r="B905" s="171"/>
      <c r="C905" s="171"/>
      <c r="D905" s="171"/>
      <c r="E905" s="171"/>
      <c r="F905" s="171"/>
      <c r="G905" s="171"/>
      <c r="H905" s="172"/>
      <c r="I905" s="172"/>
      <c r="J905" s="15"/>
      <c r="K905" s="15"/>
      <c r="L905" s="15"/>
      <c r="M905" s="15"/>
      <c r="N905" s="15"/>
      <c r="O905" s="15"/>
      <c r="P905" s="15"/>
      <c r="Q905" s="15"/>
      <c r="R905" s="15"/>
      <c r="S905" s="15"/>
      <c r="T905" s="15"/>
      <c r="U905" s="15"/>
      <c r="V905" s="15"/>
      <c r="W905" s="15"/>
      <c r="X905" s="15"/>
      <c r="Y905" s="15"/>
      <c r="Z905" s="15"/>
    </row>
    <row r="906" ht="13.5" customHeight="1">
      <c r="A906" s="15"/>
      <c r="B906" s="171"/>
      <c r="C906" s="171"/>
      <c r="D906" s="171"/>
      <c r="E906" s="171"/>
      <c r="F906" s="171"/>
      <c r="G906" s="171"/>
      <c r="H906" s="172"/>
      <c r="I906" s="172"/>
      <c r="J906" s="15"/>
      <c r="K906" s="15"/>
      <c r="L906" s="15"/>
      <c r="M906" s="15"/>
      <c r="N906" s="15"/>
      <c r="O906" s="15"/>
      <c r="P906" s="15"/>
      <c r="Q906" s="15"/>
      <c r="R906" s="15"/>
      <c r="S906" s="15"/>
      <c r="T906" s="15"/>
      <c r="U906" s="15"/>
      <c r="V906" s="15"/>
      <c r="W906" s="15"/>
      <c r="X906" s="15"/>
      <c r="Y906" s="15"/>
      <c r="Z906" s="15"/>
    </row>
    <row r="907" ht="13.5" customHeight="1">
      <c r="A907" s="15"/>
      <c r="B907" s="171"/>
      <c r="C907" s="171"/>
      <c r="D907" s="171"/>
      <c r="E907" s="171"/>
      <c r="F907" s="171"/>
      <c r="G907" s="171"/>
      <c r="H907" s="172"/>
      <c r="I907" s="172"/>
      <c r="J907" s="15"/>
      <c r="K907" s="15"/>
      <c r="L907" s="15"/>
      <c r="M907" s="15"/>
      <c r="N907" s="15"/>
      <c r="O907" s="15"/>
      <c r="P907" s="15"/>
      <c r="Q907" s="15"/>
      <c r="R907" s="15"/>
      <c r="S907" s="15"/>
      <c r="T907" s="15"/>
      <c r="U907" s="15"/>
      <c r="V907" s="15"/>
      <c r="W907" s="15"/>
      <c r="X907" s="15"/>
      <c r="Y907" s="15"/>
      <c r="Z907" s="15"/>
    </row>
    <row r="908" ht="13.5" customHeight="1">
      <c r="A908" s="15"/>
      <c r="B908" s="171"/>
      <c r="C908" s="171"/>
      <c r="D908" s="171"/>
      <c r="E908" s="171"/>
      <c r="F908" s="171"/>
      <c r="G908" s="171"/>
      <c r="H908" s="172"/>
      <c r="I908" s="172"/>
      <c r="J908" s="15"/>
      <c r="K908" s="15"/>
      <c r="L908" s="15"/>
      <c r="M908" s="15"/>
      <c r="N908" s="15"/>
      <c r="O908" s="15"/>
      <c r="P908" s="15"/>
      <c r="Q908" s="15"/>
      <c r="R908" s="15"/>
      <c r="S908" s="15"/>
      <c r="T908" s="15"/>
      <c r="U908" s="15"/>
      <c r="V908" s="15"/>
      <c r="W908" s="15"/>
      <c r="X908" s="15"/>
      <c r="Y908" s="15"/>
      <c r="Z908" s="15"/>
    </row>
    <row r="909" ht="13.5" customHeight="1">
      <c r="A909" s="15"/>
      <c r="B909" s="171"/>
      <c r="C909" s="171"/>
      <c r="D909" s="171"/>
      <c r="E909" s="171"/>
      <c r="F909" s="171"/>
      <c r="G909" s="171"/>
      <c r="H909" s="172"/>
      <c r="I909" s="172"/>
      <c r="J909" s="15"/>
      <c r="K909" s="15"/>
      <c r="L909" s="15"/>
      <c r="M909" s="15"/>
      <c r="N909" s="15"/>
      <c r="O909" s="15"/>
      <c r="P909" s="15"/>
      <c r="Q909" s="15"/>
      <c r="R909" s="15"/>
      <c r="S909" s="15"/>
      <c r="T909" s="15"/>
      <c r="U909" s="15"/>
      <c r="V909" s="15"/>
      <c r="W909" s="15"/>
      <c r="X909" s="15"/>
      <c r="Y909" s="15"/>
      <c r="Z909" s="15"/>
    </row>
    <row r="910" ht="13.5" customHeight="1">
      <c r="A910" s="15"/>
      <c r="B910" s="171"/>
      <c r="C910" s="171"/>
      <c r="D910" s="171"/>
      <c r="E910" s="171"/>
      <c r="F910" s="171"/>
      <c r="G910" s="171"/>
      <c r="H910" s="172"/>
      <c r="I910" s="172"/>
      <c r="J910" s="15"/>
      <c r="K910" s="15"/>
      <c r="L910" s="15"/>
      <c r="M910" s="15"/>
      <c r="N910" s="15"/>
      <c r="O910" s="15"/>
      <c r="P910" s="15"/>
      <c r="Q910" s="15"/>
      <c r="R910" s="15"/>
      <c r="S910" s="15"/>
      <c r="T910" s="15"/>
      <c r="U910" s="15"/>
      <c r="V910" s="15"/>
      <c r="W910" s="15"/>
      <c r="X910" s="15"/>
      <c r="Y910" s="15"/>
      <c r="Z910" s="15"/>
    </row>
    <row r="911" ht="13.5" customHeight="1">
      <c r="A911" s="15"/>
      <c r="B911" s="171"/>
      <c r="C911" s="171"/>
      <c r="D911" s="171"/>
      <c r="E911" s="171"/>
      <c r="F911" s="171"/>
      <c r="G911" s="171"/>
      <c r="H911" s="172"/>
      <c r="I911" s="172"/>
      <c r="J911" s="15"/>
      <c r="K911" s="15"/>
      <c r="L911" s="15"/>
      <c r="M911" s="15"/>
      <c r="N911" s="15"/>
      <c r="O911" s="15"/>
      <c r="P911" s="15"/>
      <c r="Q911" s="15"/>
      <c r="R911" s="15"/>
      <c r="S911" s="15"/>
      <c r="T911" s="15"/>
      <c r="U911" s="15"/>
      <c r="V911" s="15"/>
      <c r="W911" s="15"/>
      <c r="X911" s="15"/>
      <c r="Y911" s="15"/>
      <c r="Z911" s="15"/>
    </row>
    <row r="912" ht="13.5" customHeight="1">
      <c r="A912" s="15"/>
      <c r="B912" s="171"/>
      <c r="C912" s="171"/>
      <c r="D912" s="171"/>
      <c r="E912" s="171"/>
      <c r="F912" s="171"/>
      <c r="G912" s="171"/>
      <c r="H912" s="172"/>
      <c r="I912" s="172"/>
      <c r="J912" s="15"/>
      <c r="K912" s="15"/>
      <c r="L912" s="15"/>
      <c r="M912" s="15"/>
      <c r="N912" s="15"/>
      <c r="O912" s="15"/>
      <c r="P912" s="15"/>
      <c r="Q912" s="15"/>
      <c r="R912" s="15"/>
      <c r="S912" s="15"/>
      <c r="T912" s="15"/>
      <c r="U912" s="15"/>
      <c r="V912" s="15"/>
      <c r="W912" s="15"/>
      <c r="X912" s="15"/>
      <c r="Y912" s="15"/>
      <c r="Z912" s="15"/>
    </row>
    <row r="913" ht="13.5" customHeight="1">
      <c r="A913" s="15"/>
      <c r="B913" s="171"/>
      <c r="C913" s="171"/>
      <c r="D913" s="171"/>
      <c r="E913" s="171"/>
      <c r="F913" s="171"/>
      <c r="G913" s="171"/>
      <c r="H913" s="172"/>
      <c r="I913" s="172"/>
      <c r="J913" s="15"/>
      <c r="K913" s="15"/>
      <c r="L913" s="15"/>
      <c r="M913" s="15"/>
      <c r="N913" s="15"/>
      <c r="O913" s="15"/>
      <c r="P913" s="15"/>
      <c r="Q913" s="15"/>
      <c r="R913" s="15"/>
      <c r="S913" s="15"/>
      <c r="T913" s="15"/>
      <c r="U913" s="15"/>
      <c r="V913" s="15"/>
      <c r="W913" s="15"/>
      <c r="X913" s="15"/>
      <c r="Y913" s="15"/>
      <c r="Z913" s="15"/>
    </row>
    <row r="914" ht="13.5" customHeight="1">
      <c r="A914" s="15"/>
      <c r="B914" s="171"/>
      <c r="C914" s="171"/>
      <c r="D914" s="171"/>
      <c r="E914" s="171"/>
      <c r="F914" s="171"/>
      <c r="G914" s="171"/>
      <c r="H914" s="172"/>
      <c r="I914" s="172"/>
      <c r="J914" s="15"/>
      <c r="K914" s="15"/>
      <c r="L914" s="15"/>
      <c r="M914" s="15"/>
      <c r="N914" s="15"/>
      <c r="O914" s="15"/>
      <c r="P914" s="15"/>
      <c r="Q914" s="15"/>
      <c r="R914" s="15"/>
      <c r="S914" s="15"/>
      <c r="T914" s="15"/>
      <c r="U914" s="15"/>
      <c r="V914" s="15"/>
      <c r="W914" s="15"/>
      <c r="X914" s="15"/>
      <c r="Y914" s="15"/>
      <c r="Z914" s="15"/>
    </row>
    <row r="915" ht="13.5" customHeight="1">
      <c r="A915" s="15"/>
      <c r="B915" s="171"/>
      <c r="C915" s="171"/>
      <c r="D915" s="171"/>
      <c r="E915" s="171"/>
      <c r="F915" s="171"/>
      <c r="G915" s="171"/>
      <c r="H915" s="172"/>
      <c r="I915" s="172"/>
      <c r="J915" s="15"/>
      <c r="K915" s="15"/>
      <c r="L915" s="15"/>
      <c r="M915" s="15"/>
      <c r="N915" s="15"/>
      <c r="O915" s="15"/>
      <c r="P915" s="15"/>
      <c r="Q915" s="15"/>
      <c r="R915" s="15"/>
      <c r="S915" s="15"/>
      <c r="T915" s="15"/>
      <c r="U915" s="15"/>
      <c r="V915" s="15"/>
      <c r="W915" s="15"/>
      <c r="X915" s="15"/>
      <c r="Y915" s="15"/>
      <c r="Z915" s="15"/>
    </row>
    <row r="916" ht="13.5" customHeight="1">
      <c r="A916" s="15"/>
      <c r="B916" s="171"/>
      <c r="C916" s="171"/>
      <c r="D916" s="171"/>
      <c r="E916" s="171"/>
      <c r="F916" s="171"/>
      <c r="G916" s="171"/>
      <c r="H916" s="172"/>
      <c r="I916" s="172"/>
      <c r="J916" s="15"/>
      <c r="K916" s="15"/>
      <c r="L916" s="15"/>
      <c r="M916" s="15"/>
      <c r="N916" s="15"/>
      <c r="O916" s="15"/>
      <c r="P916" s="15"/>
      <c r="Q916" s="15"/>
      <c r="R916" s="15"/>
      <c r="S916" s="15"/>
      <c r="T916" s="15"/>
      <c r="U916" s="15"/>
      <c r="V916" s="15"/>
      <c r="W916" s="15"/>
      <c r="X916" s="15"/>
      <c r="Y916" s="15"/>
      <c r="Z916" s="15"/>
    </row>
    <row r="917" ht="13.5" customHeight="1">
      <c r="A917" s="15"/>
      <c r="B917" s="171"/>
      <c r="C917" s="171"/>
      <c r="D917" s="171"/>
      <c r="E917" s="171"/>
      <c r="F917" s="171"/>
      <c r="G917" s="171"/>
      <c r="H917" s="172"/>
      <c r="I917" s="172"/>
      <c r="J917" s="15"/>
      <c r="K917" s="15"/>
      <c r="L917" s="15"/>
      <c r="M917" s="15"/>
      <c r="N917" s="15"/>
      <c r="O917" s="15"/>
      <c r="P917" s="15"/>
      <c r="Q917" s="15"/>
      <c r="R917" s="15"/>
      <c r="S917" s="15"/>
      <c r="T917" s="15"/>
      <c r="U917" s="15"/>
      <c r="V917" s="15"/>
      <c r="W917" s="15"/>
      <c r="X917" s="15"/>
      <c r="Y917" s="15"/>
      <c r="Z917" s="15"/>
    </row>
    <row r="918" ht="13.5" customHeight="1">
      <c r="A918" s="15"/>
      <c r="B918" s="171"/>
      <c r="C918" s="171"/>
      <c r="D918" s="171"/>
      <c r="E918" s="171"/>
      <c r="F918" s="171"/>
      <c r="G918" s="171"/>
      <c r="H918" s="172"/>
      <c r="I918" s="172"/>
      <c r="J918" s="15"/>
      <c r="K918" s="15"/>
      <c r="L918" s="15"/>
      <c r="M918" s="15"/>
      <c r="N918" s="15"/>
      <c r="O918" s="15"/>
      <c r="P918" s="15"/>
      <c r="Q918" s="15"/>
      <c r="R918" s="15"/>
      <c r="S918" s="15"/>
      <c r="T918" s="15"/>
      <c r="U918" s="15"/>
      <c r="V918" s="15"/>
      <c r="W918" s="15"/>
      <c r="X918" s="15"/>
      <c r="Y918" s="15"/>
      <c r="Z918" s="15"/>
    </row>
    <row r="919" ht="13.5" customHeight="1">
      <c r="A919" s="15"/>
      <c r="B919" s="171"/>
      <c r="C919" s="171"/>
      <c r="D919" s="171"/>
      <c r="E919" s="171"/>
      <c r="F919" s="171"/>
      <c r="G919" s="171"/>
      <c r="H919" s="172"/>
      <c r="I919" s="172"/>
      <c r="J919" s="15"/>
      <c r="K919" s="15"/>
      <c r="L919" s="15"/>
      <c r="M919" s="15"/>
      <c r="N919" s="15"/>
      <c r="O919" s="15"/>
      <c r="P919" s="15"/>
      <c r="Q919" s="15"/>
      <c r="R919" s="15"/>
      <c r="S919" s="15"/>
      <c r="T919" s="15"/>
      <c r="U919" s="15"/>
      <c r="V919" s="15"/>
      <c r="W919" s="15"/>
      <c r="X919" s="15"/>
      <c r="Y919" s="15"/>
      <c r="Z919" s="15"/>
    </row>
    <row r="920" ht="13.5" customHeight="1">
      <c r="A920" s="15"/>
      <c r="B920" s="171"/>
      <c r="C920" s="171"/>
      <c r="D920" s="171"/>
      <c r="E920" s="171"/>
      <c r="F920" s="171"/>
      <c r="G920" s="171"/>
      <c r="H920" s="172"/>
      <c r="I920" s="172"/>
      <c r="J920" s="15"/>
      <c r="K920" s="15"/>
      <c r="L920" s="15"/>
      <c r="M920" s="15"/>
      <c r="N920" s="15"/>
      <c r="O920" s="15"/>
      <c r="P920" s="15"/>
      <c r="Q920" s="15"/>
      <c r="R920" s="15"/>
      <c r="S920" s="15"/>
      <c r="T920" s="15"/>
      <c r="U920" s="15"/>
      <c r="V920" s="15"/>
      <c r="W920" s="15"/>
      <c r="X920" s="15"/>
      <c r="Y920" s="15"/>
      <c r="Z920" s="15"/>
    </row>
    <row r="921" ht="13.5" customHeight="1">
      <c r="A921" s="15"/>
      <c r="B921" s="171"/>
      <c r="C921" s="171"/>
      <c r="D921" s="171"/>
      <c r="E921" s="171"/>
      <c r="F921" s="171"/>
      <c r="G921" s="171"/>
      <c r="H921" s="172"/>
      <c r="I921" s="172"/>
      <c r="J921" s="15"/>
      <c r="K921" s="15"/>
      <c r="L921" s="15"/>
      <c r="M921" s="15"/>
      <c r="N921" s="15"/>
      <c r="O921" s="15"/>
      <c r="P921" s="15"/>
      <c r="Q921" s="15"/>
      <c r="R921" s="15"/>
      <c r="S921" s="15"/>
      <c r="T921" s="15"/>
      <c r="U921" s="15"/>
      <c r="V921" s="15"/>
      <c r="W921" s="15"/>
      <c r="X921" s="15"/>
      <c r="Y921" s="15"/>
      <c r="Z921" s="15"/>
    </row>
    <row r="922" ht="13.5" customHeight="1">
      <c r="A922" s="15"/>
      <c r="B922" s="171"/>
      <c r="C922" s="171"/>
      <c r="D922" s="171"/>
      <c r="E922" s="171"/>
      <c r="F922" s="171"/>
      <c r="G922" s="171"/>
      <c r="H922" s="172"/>
      <c r="I922" s="172"/>
      <c r="J922" s="15"/>
      <c r="K922" s="15"/>
      <c r="L922" s="15"/>
      <c r="M922" s="15"/>
      <c r="N922" s="15"/>
      <c r="O922" s="15"/>
      <c r="P922" s="15"/>
      <c r="Q922" s="15"/>
      <c r="R922" s="15"/>
      <c r="S922" s="15"/>
      <c r="T922" s="15"/>
      <c r="U922" s="15"/>
      <c r="V922" s="15"/>
      <c r="W922" s="15"/>
      <c r="X922" s="15"/>
      <c r="Y922" s="15"/>
      <c r="Z922" s="15"/>
    </row>
    <row r="923" ht="13.5" customHeight="1">
      <c r="A923" s="15"/>
      <c r="B923" s="171"/>
      <c r="C923" s="171"/>
      <c r="D923" s="171"/>
      <c r="E923" s="171"/>
      <c r="F923" s="171"/>
      <c r="G923" s="171"/>
      <c r="H923" s="172"/>
      <c r="I923" s="172"/>
      <c r="J923" s="15"/>
      <c r="K923" s="15"/>
      <c r="L923" s="15"/>
      <c r="M923" s="15"/>
      <c r="N923" s="15"/>
      <c r="O923" s="15"/>
      <c r="P923" s="15"/>
      <c r="Q923" s="15"/>
      <c r="R923" s="15"/>
      <c r="S923" s="15"/>
      <c r="T923" s="15"/>
      <c r="U923" s="15"/>
      <c r="V923" s="15"/>
      <c r="W923" s="15"/>
      <c r="X923" s="15"/>
      <c r="Y923" s="15"/>
      <c r="Z923" s="15"/>
    </row>
    <row r="924" ht="13.5" customHeight="1">
      <c r="A924" s="15"/>
      <c r="B924" s="171"/>
      <c r="C924" s="171"/>
      <c r="D924" s="171"/>
      <c r="E924" s="171"/>
      <c r="F924" s="171"/>
      <c r="G924" s="171"/>
      <c r="H924" s="172"/>
      <c r="I924" s="172"/>
      <c r="J924" s="15"/>
      <c r="K924" s="15"/>
      <c r="L924" s="15"/>
      <c r="M924" s="15"/>
      <c r="N924" s="15"/>
      <c r="O924" s="15"/>
      <c r="P924" s="15"/>
      <c r="Q924" s="15"/>
      <c r="R924" s="15"/>
      <c r="S924" s="15"/>
      <c r="T924" s="15"/>
      <c r="U924" s="15"/>
      <c r="V924" s="15"/>
      <c r="W924" s="15"/>
      <c r="X924" s="15"/>
      <c r="Y924" s="15"/>
      <c r="Z924" s="15"/>
    </row>
    <row r="925" ht="13.5" customHeight="1">
      <c r="A925" s="15"/>
      <c r="B925" s="171"/>
      <c r="C925" s="171"/>
      <c r="D925" s="171"/>
      <c r="E925" s="171"/>
      <c r="F925" s="171"/>
      <c r="G925" s="171"/>
      <c r="H925" s="172"/>
      <c r="I925" s="172"/>
      <c r="J925" s="15"/>
      <c r="K925" s="15"/>
      <c r="L925" s="15"/>
      <c r="M925" s="15"/>
      <c r="N925" s="15"/>
      <c r="O925" s="15"/>
      <c r="P925" s="15"/>
      <c r="Q925" s="15"/>
      <c r="R925" s="15"/>
      <c r="S925" s="15"/>
      <c r="T925" s="15"/>
      <c r="U925" s="15"/>
      <c r="V925" s="15"/>
      <c r="W925" s="15"/>
      <c r="X925" s="15"/>
      <c r="Y925" s="15"/>
      <c r="Z925" s="15"/>
    </row>
    <row r="926" ht="13.5" customHeight="1">
      <c r="A926" s="15"/>
      <c r="B926" s="171"/>
      <c r="C926" s="171"/>
      <c r="D926" s="171"/>
      <c r="E926" s="171"/>
      <c r="F926" s="171"/>
      <c r="G926" s="171"/>
      <c r="H926" s="172"/>
      <c r="I926" s="172"/>
      <c r="J926" s="15"/>
      <c r="K926" s="15"/>
      <c r="L926" s="15"/>
      <c r="M926" s="15"/>
      <c r="N926" s="15"/>
      <c r="O926" s="15"/>
      <c r="P926" s="15"/>
      <c r="Q926" s="15"/>
      <c r="R926" s="15"/>
      <c r="S926" s="15"/>
      <c r="T926" s="15"/>
      <c r="U926" s="15"/>
      <c r="V926" s="15"/>
      <c r="W926" s="15"/>
      <c r="X926" s="15"/>
      <c r="Y926" s="15"/>
      <c r="Z926" s="15"/>
    </row>
    <row r="927" ht="13.5" customHeight="1">
      <c r="A927" s="15"/>
      <c r="B927" s="171"/>
      <c r="C927" s="171"/>
      <c r="D927" s="171"/>
      <c r="E927" s="171"/>
      <c r="F927" s="171"/>
      <c r="G927" s="171"/>
      <c r="H927" s="172"/>
      <c r="I927" s="172"/>
      <c r="J927" s="15"/>
      <c r="K927" s="15"/>
      <c r="L927" s="15"/>
      <c r="M927" s="15"/>
      <c r="N927" s="15"/>
      <c r="O927" s="15"/>
      <c r="P927" s="15"/>
      <c r="Q927" s="15"/>
      <c r="R927" s="15"/>
      <c r="S927" s="15"/>
      <c r="T927" s="15"/>
      <c r="U927" s="15"/>
      <c r="V927" s="15"/>
      <c r="W927" s="15"/>
      <c r="X927" s="15"/>
      <c r="Y927" s="15"/>
      <c r="Z927" s="15"/>
    </row>
    <row r="928" ht="13.5" customHeight="1">
      <c r="A928" s="15"/>
      <c r="B928" s="171"/>
      <c r="C928" s="171"/>
      <c r="D928" s="171"/>
      <c r="E928" s="171"/>
      <c r="F928" s="171"/>
      <c r="G928" s="171"/>
      <c r="H928" s="172"/>
      <c r="I928" s="172"/>
      <c r="J928" s="15"/>
      <c r="K928" s="15"/>
      <c r="L928" s="15"/>
      <c r="M928" s="15"/>
      <c r="N928" s="15"/>
      <c r="O928" s="15"/>
      <c r="P928" s="15"/>
      <c r="Q928" s="15"/>
      <c r="R928" s="15"/>
      <c r="S928" s="15"/>
      <c r="T928" s="15"/>
      <c r="U928" s="15"/>
      <c r="V928" s="15"/>
      <c r="W928" s="15"/>
      <c r="X928" s="15"/>
      <c r="Y928" s="15"/>
      <c r="Z928" s="15"/>
    </row>
    <row r="929" ht="13.5" customHeight="1">
      <c r="A929" s="15"/>
      <c r="B929" s="171"/>
      <c r="C929" s="171"/>
      <c r="D929" s="171"/>
      <c r="E929" s="171"/>
      <c r="F929" s="171"/>
      <c r="G929" s="171"/>
      <c r="H929" s="172"/>
      <c r="I929" s="172"/>
      <c r="J929" s="15"/>
      <c r="K929" s="15"/>
      <c r="L929" s="15"/>
      <c r="M929" s="15"/>
      <c r="N929" s="15"/>
      <c r="O929" s="15"/>
      <c r="P929" s="15"/>
      <c r="Q929" s="15"/>
      <c r="R929" s="15"/>
      <c r="S929" s="15"/>
      <c r="T929" s="15"/>
      <c r="U929" s="15"/>
      <c r="V929" s="15"/>
      <c r="W929" s="15"/>
      <c r="X929" s="15"/>
      <c r="Y929" s="15"/>
      <c r="Z929" s="15"/>
    </row>
    <row r="930" ht="13.5" customHeight="1">
      <c r="A930" s="15"/>
      <c r="B930" s="171"/>
      <c r="C930" s="171"/>
      <c r="D930" s="171"/>
      <c r="E930" s="171"/>
      <c r="F930" s="171"/>
      <c r="G930" s="171"/>
      <c r="H930" s="172"/>
      <c r="I930" s="172"/>
      <c r="J930" s="15"/>
      <c r="K930" s="15"/>
      <c r="L930" s="15"/>
      <c r="M930" s="15"/>
      <c r="N930" s="15"/>
      <c r="O930" s="15"/>
      <c r="P930" s="15"/>
      <c r="Q930" s="15"/>
      <c r="R930" s="15"/>
      <c r="S930" s="15"/>
      <c r="T930" s="15"/>
      <c r="U930" s="15"/>
      <c r="V930" s="15"/>
      <c r="W930" s="15"/>
      <c r="X930" s="15"/>
      <c r="Y930" s="15"/>
      <c r="Z930" s="15"/>
    </row>
    <row r="931" ht="13.5" customHeight="1">
      <c r="A931" s="15"/>
      <c r="B931" s="171"/>
      <c r="C931" s="171"/>
      <c r="D931" s="171"/>
      <c r="E931" s="171"/>
      <c r="F931" s="171"/>
      <c r="G931" s="171"/>
      <c r="H931" s="172"/>
      <c r="I931" s="172"/>
      <c r="J931" s="15"/>
      <c r="K931" s="15"/>
      <c r="L931" s="15"/>
      <c r="M931" s="15"/>
      <c r="N931" s="15"/>
      <c r="O931" s="15"/>
      <c r="P931" s="15"/>
      <c r="Q931" s="15"/>
      <c r="R931" s="15"/>
      <c r="S931" s="15"/>
      <c r="T931" s="15"/>
      <c r="U931" s="15"/>
      <c r="V931" s="15"/>
      <c r="W931" s="15"/>
      <c r="X931" s="15"/>
      <c r="Y931" s="15"/>
      <c r="Z931" s="15"/>
    </row>
    <row r="932" ht="13.5" customHeight="1">
      <c r="A932" s="15"/>
      <c r="B932" s="171"/>
      <c r="C932" s="171"/>
      <c r="D932" s="171"/>
      <c r="E932" s="171"/>
      <c r="F932" s="171"/>
      <c r="G932" s="171"/>
      <c r="H932" s="172"/>
      <c r="I932" s="172"/>
      <c r="J932" s="15"/>
      <c r="K932" s="15"/>
      <c r="L932" s="15"/>
      <c r="M932" s="15"/>
      <c r="N932" s="15"/>
      <c r="O932" s="15"/>
      <c r="P932" s="15"/>
      <c r="Q932" s="15"/>
      <c r="R932" s="15"/>
      <c r="S932" s="15"/>
      <c r="T932" s="15"/>
      <c r="U932" s="15"/>
      <c r="V932" s="15"/>
      <c r="W932" s="15"/>
      <c r="X932" s="15"/>
      <c r="Y932" s="15"/>
      <c r="Z932" s="15"/>
    </row>
    <row r="933" ht="13.5" customHeight="1">
      <c r="A933" s="15"/>
      <c r="B933" s="171"/>
      <c r="C933" s="171"/>
      <c r="D933" s="171"/>
      <c r="E933" s="171"/>
      <c r="F933" s="171"/>
      <c r="G933" s="171"/>
      <c r="H933" s="172"/>
      <c r="I933" s="172"/>
      <c r="J933" s="15"/>
      <c r="K933" s="15"/>
      <c r="L933" s="15"/>
      <c r="M933" s="15"/>
      <c r="N933" s="15"/>
      <c r="O933" s="15"/>
      <c r="P933" s="15"/>
      <c r="Q933" s="15"/>
      <c r="R933" s="15"/>
      <c r="S933" s="15"/>
      <c r="T933" s="15"/>
      <c r="U933" s="15"/>
      <c r="V933" s="15"/>
      <c r="W933" s="15"/>
      <c r="X933" s="15"/>
      <c r="Y933" s="15"/>
      <c r="Z933" s="15"/>
    </row>
    <row r="934" ht="13.5" customHeight="1">
      <c r="A934" s="15"/>
      <c r="B934" s="171"/>
      <c r="C934" s="171"/>
      <c r="D934" s="171"/>
      <c r="E934" s="171"/>
      <c r="F934" s="171"/>
      <c r="G934" s="171"/>
      <c r="H934" s="172"/>
      <c r="I934" s="172"/>
      <c r="J934" s="15"/>
      <c r="K934" s="15"/>
      <c r="L934" s="15"/>
      <c r="M934" s="15"/>
      <c r="N934" s="15"/>
      <c r="O934" s="15"/>
      <c r="P934" s="15"/>
      <c r="Q934" s="15"/>
      <c r="R934" s="15"/>
      <c r="S934" s="15"/>
      <c r="T934" s="15"/>
      <c r="U934" s="15"/>
      <c r="V934" s="15"/>
      <c r="W934" s="15"/>
      <c r="X934" s="15"/>
      <c r="Y934" s="15"/>
      <c r="Z934" s="15"/>
    </row>
    <row r="935" ht="13.5" customHeight="1">
      <c r="A935" s="15"/>
      <c r="B935" s="171"/>
      <c r="C935" s="171"/>
      <c r="D935" s="171"/>
      <c r="E935" s="171"/>
      <c r="F935" s="171"/>
      <c r="G935" s="171"/>
      <c r="H935" s="172"/>
      <c r="I935" s="172"/>
      <c r="J935" s="15"/>
      <c r="K935" s="15"/>
      <c r="L935" s="15"/>
      <c r="M935" s="15"/>
      <c r="N935" s="15"/>
      <c r="O935" s="15"/>
      <c r="P935" s="15"/>
      <c r="Q935" s="15"/>
      <c r="R935" s="15"/>
      <c r="S935" s="15"/>
      <c r="T935" s="15"/>
      <c r="U935" s="15"/>
      <c r="V935" s="15"/>
      <c r="W935" s="15"/>
      <c r="X935" s="15"/>
      <c r="Y935" s="15"/>
      <c r="Z935" s="15"/>
    </row>
    <row r="936" ht="13.5" customHeight="1">
      <c r="A936" s="15"/>
      <c r="B936" s="171"/>
      <c r="C936" s="171"/>
      <c r="D936" s="171"/>
      <c r="E936" s="171"/>
      <c r="F936" s="171"/>
      <c r="G936" s="171"/>
      <c r="H936" s="172"/>
      <c r="I936" s="172"/>
      <c r="J936" s="15"/>
      <c r="K936" s="15"/>
      <c r="L936" s="15"/>
      <c r="M936" s="15"/>
      <c r="N936" s="15"/>
      <c r="O936" s="15"/>
      <c r="P936" s="15"/>
      <c r="Q936" s="15"/>
      <c r="R936" s="15"/>
      <c r="S936" s="15"/>
      <c r="T936" s="15"/>
      <c r="U936" s="15"/>
      <c r="V936" s="15"/>
      <c r="W936" s="15"/>
      <c r="X936" s="15"/>
      <c r="Y936" s="15"/>
      <c r="Z936" s="15"/>
    </row>
    <row r="937" ht="13.5" customHeight="1">
      <c r="A937" s="15"/>
      <c r="B937" s="171"/>
      <c r="C937" s="171"/>
      <c r="D937" s="171"/>
      <c r="E937" s="171"/>
      <c r="F937" s="171"/>
      <c r="G937" s="171"/>
      <c r="H937" s="172"/>
      <c r="I937" s="172"/>
      <c r="J937" s="15"/>
      <c r="K937" s="15"/>
      <c r="L937" s="15"/>
      <c r="M937" s="15"/>
      <c r="N937" s="15"/>
      <c r="O937" s="15"/>
      <c r="P937" s="15"/>
      <c r="Q937" s="15"/>
      <c r="R937" s="15"/>
      <c r="S937" s="15"/>
      <c r="T937" s="15"/>
      <c r="U937" s="15"/>
      <c r="V937" s="15"/>
      <c r="W937" s="15"/>
      <c r="X937" s="15"/>
      <c r="Y937" s="15"/>
      <c r="Z937" s="15"/>
    </row>
    <row r="938" ht="13.5" customHeight="1">
      <c r="A938" s="15"/>
      <c r="B938" s="171"/>
      <c r="C938" s="171"/>
      <c r="D938" s="171"/>
      <c r="E938" s="171"/>
      <c r="F938" s="171"/>
      <c r="G938" s="171"/>
      <c r="H938" s="172"/>
      <c r="I938" s="172"/>
      <c r="J938" s="15"/>
      <c r="K938" s="15"/>
      <c r="L938" s="15"/>
      <c r="M938" s="15"/>
      <c r="N938" s="15"/>
      <c r="O938" s="15"/>
      <c r="P938" s="15"/>
      <c r="Q938" s="15"/>
      <c r="R938" s="15"/>
      <c r="S938" s="15"/>
      <c r="T938" s="15"/>
      <c r="U938" s="15"/>
      <c r="V938" s="15"/>
      <c r="W938" s="15"/>
      <c r="X938" s="15"/>
      <c r="Y938" s="15"/>
      <c r="Z938" s="15"/>
    </row>
    <row r="939" ht="13.5" customHeight="1">
      <c r="A939" s="15"/>
      <c r="B939" s="171"/>
      <c r="C939" s="171"/>
      <c r="D939" s="171"/>
      <c r="E939" s="171"/>
      <c r="F939" s="171"/>
      <c r="G939" s="171"/>
      <c r="H939" s="172"/>
      <c r="I939" s="172"/>
      <c r="J939" s="15"/>
      <c r="K939" s="15"/>
      <c r="L939" s="15"/>
      <c r="M939" s="15"/>
      <c r="N939" s="15"/>
      <c r="O939" s="15"/>
      <c r="P939" s="15"/>
      <c r="Q939" s="15"/>
      <c r="R939" s="15"/>
      <c r="S939" s="15"/>
      <c r="T939" s="15"/>
      <c r="U939" s="15"/>
      <c r="V939" s="15"/>
      <c r="W939" s="15"/>
      <c r="X939" s="15"/>
      <c r="Y939" s="15"/>
      <c r="Z939" s="15"/>
    </row>
    <row r="940" ht="13.5" customHeight="1">
      <c r="A940" s="15"/>
      <c r="B940" s="171"/>
      <c r="C940" s="171"/>
      <c r="D940" s="171"/>
      <c r="E940" s="171"/>
      <c r="F940" s="171"/>
      <c r="G940" s="171"/>
      <c r="H940" s="172"/>
      <c r="I940" s="172"/>
      <c r="J940" s="15"/>
      <c r="K940" s="15"/>
      <c r="L940" s="15"/>
      <c r="M940" s="15"/>
      <c r="N940" s="15"/>
      <c r="O940" s="15"/>
      <c r="P940" s="15"/>
      <c r="Q940" s="15"/>
      <c r="R940" s="15"/>
      <c r="S940" s="15"/>
      <c r="T940" s="15"/>
      <c r="U940" s="15"/>
      <c r="V940" s="15"/>
      <c r="W940" s="15"/>
      <c r="X940" s="15"/>
      <c r="Y940" s="15"/>
      <c r="Z940" s="15"/>
    </row>
    <row r="941" ht="13.5" customHeight="1">
      <c r="A941" s="15"/>
      <c r="B941" s="171"/>
      <c r="C941" s="171"/>
      <c r="D941" s="171"/>
      <c r="E941" s="171"/>
      <c r="F941" s="171"/>
      <c r="G941" s="171"/>
      <c r="H941" s="172"/>
      <c r="I941" s="172"/>
      <c r="J941" s="15"/>
      <c r="K941" s="15"/>
      <c r="L941" s="15"/>
      <c r="M941" s="15"/>
      <c r="N941" s="15"/>
      <c r="O941" s="15"/>
      <c r="P941" s="15"/>
      <c r="Q941" s="15"/>
      <c r="R941" s="15"/>
      <c r="S941" s="15"/>
      <c r="T941" s="15"/>
      <c r="U941" s="15"/>
      <c r="V941" s="15"/>
      <c r="W941" s="15"/>
      <c r="X941" s="15"/>
      <c r="Y941" s="15"/>
      <c r="Z941" s="15"/>
    </row>
    <row r="942" ht="13.5" customHeight="1">
      <c r="A942" s="15"/>
      <c r="B942" s="171"/>
      <c r="C942" s="171"/>
      <c r="D942" s="171"/>
      <c r="E942" s="171"/>
      <c r="F942" s="171"/>
      <c r="G942" s="171"/>
      <c r="H942" s="172"/>
      <c r="I942" s="172"/>
      <c r="J942" s="15"/>
      <c r="K942" s="15"/>
      <c r="L942" s="15"/>
      <c r="M942" s="15"/>
      <c r="N942" s="15"/>
      <c r="O942" s="15"/>
      <c r="P942" s="15"/>
      <c r="Q942" s="15"/>
      <c r="R942" s="15"/>
      <c r="S942" s="15"/>
      <c r="T942" s="15"/>
      <c r="U942" s="15"/>
      <c r="V942" s="15"/>
      <c r="W942" s="15"/>
      <c r="X942" s="15"/>
      <c r="Y942" s="15"/>
      <c r="Z942" s="15"/>
    </row>
    <row r="943" ht="13.5" customHeight="1">
      <c r="A943" s="15"/>
      <c r="B943" s="171"/>
      <c r="C943" s="171"/>
      <c r="D943" s="171"/>
      <c r="E943" s="171"/>
      <c r="F943" s="171"/>
      <c r="G943" s="171"/>
      <c r="H943" s="172"/>
      <c r="I943" s="172"/>
      <c r="J943" s="15"/>
      <c r="K943" s="15"/>
      <c r="L943" s="15"/>
      <c r="M943" s="15"/>
      <c r="N943" s="15"/>
      <c r="O943" s="15"/>
      <c r="P943" s="15"/>
      <c r="Q943" s="15"/>
      <c r="R943" s="15"/>
      <c r="S943" s="15"/>
      <c r="T943" s="15"/>
      <c r="U943" s="15"/>
      <c r="V943" s="15"/>
      <c r="W943" s="15"/>
      <c r="X943" s="15"/>
      <c r="Y943" s="15"/>
      <c r="Z943" s="15"/>
    </row>
    <row r="944" ht="13.5" customHeight="1">
      <c r="A944" s="15"/>
      <c r="B944" s="171"/>
      <c r="C944" s="171"/>
      <c r="D944" s="171"/>
      <c r="E944" s="171"/>
      <c r="F944" s="171"/>
      <c r="G944" s="171"/>
      <c r="H944" s="172"/>
      <c r="I944" s="172"/>
      <c r="J944" s="15"/>
      <c r="K944" s="15"/>
      <c r="L944" s="15"/>
      <c r="M944" s="15"/>
      <c r="N944" s="15"/>
      <c r="O944" s="15"/>
      <c r="P944" s="15"/>
      <c r="Q944" s="15"/>
      <c r="R944" s="15"/>
      <c r="S944" s="15"/>
      <c r="T944" s="15"/>
      <c r="U944" s="15"/>
      <c r="V944" s="15"/>
      <c r="W944" s="15"/>
      <c r="X944" s="15"/>
      <c r="Y944" s="15"/>
      <c r="Z944" s="15"/>
    </row>
    <row r="945" ht="13.5" customHeight="1">
      <c r="A945" s="15"/>
      <c r="B945" s="171"/>
      <c r="C945" s="171"/>
      <c r="D945" s="171"/>
      <c r="E945" s="171"/>
      <c r="F945" s="171"/>
      <c r="G945" s="171"/>
      <c r="H945" s="172"/>
      <c r="I945" s="172"/>
      <c r="J945" s="15"/>
      <c r="K945" s="15"/>
      <c r="L945" s="15"/>
      <c r="M945" s="15"/>
      <c r="N945" s="15"/>
      <c r="O945" s="15"/>
      <c r="P945" s="15"/>
      <c r="Q945" s="15"/>
      <c r="R945" s="15"/>
      <c r="S945" s="15"/>
      <c r="T945" s="15"/>
      <c r="U945" s="15"/>
      <c r="V945" s="15"/>
      <c r="W945" s="15"/>
      <c r="X945" s="15"/>
      <c r="Y945" s="15"/>
      <c r="Z945" s="15"/>
    </row>
    <row r="946" ht="13.5" customHeight="1">
      <c r="A946" s="15"/>
      <c r="B946" s="171"/>
      <c r="C946" s="171"/>
      <c r="D946" s="171"/>
      <c r="E946" s="171"/>
      <c r="F946" s="171"/>
      <c r="G946" s="171"/>
      <c r="H946" s="172"/>
      <c r="I946" s="172"/>
      <c r="J946" s="15"/>
      <c r="K946" s="15"/>
      <c r="L946" s="15"/>
      <c r="M946" s="15"/>
      <c r="N946" s="15"/>
      <c r="O946" s="15"/>
      <c r="P946" s="15"/>
      <c r="Q946" s="15"/>
      <c r="R946" s="15"/>
      <c r="S946" s="15"/>
      <c r="T946" s="15"/>
      <c r="U946" s="15"/>
      <c r="V946" s="15"/>
      <c r="W946" s="15"/>
      <c r="X946" s="15"/>
      <c r="Y946" s="15"/>
      <c r="Z946" s="15"/>
    </row>
    <row r="947" ht="13.5" customHeight="1">
      <c r="A947" s="15"/>
      <c r="B947" s="171"/>
      <c r="C947" s="171"/>
      <c r="D947" s="171"/>
      <c r="E947" s="171"/>
      <c r="F947" s="171"/>
      <c r="G947" s="171"/>
      <c r="H947" s="172"/>
      <c r="I947" s="172"/>
      <c r="J947" s="15"/>
      <c r="K947" s="15"/>
      <c r="L947" s="15"/>
      <c r="M947" s="15"/>
      <c r="N947" s="15"/>
      <c r="O947" s="15"/>
      <c r="P947" s="15"/>
      <c r="Q947" s="15"/>
      <c r="R947" s="15"/>
      <c r="S947" s="15"/>
      <c r="T947" s="15"/>
      <c r="U947" s="15"/>
      <c r="V947" s="15"/>
      <c r="W947" s="15"/>
      <c r="X947" s="15"/>
      <c r="Y947" s="15"/>
      <c r="Z947" s="15"/>
    </row>
    <row r="948" ht="13.5" customHeight="1">
      <c r="A948" s="15"/>
      <c r="B948" s="171"/>
      <c r="C948" s="171"/>
      <c r="D948" s="171"/>
      <c r="E948" s="171"/>
      <c r="F948" s="171"/>
      <c r="G948" s="171"/>
      <c r="H948" s="172"/>
      <c r="I948" s="172"/>
      <c r="J948" s="15"/>
      <c r="K948" s="15"/>
      <c r="L948" s="15"/>
      <c r="M948" s="15"/>
      <c r="N948" s="15"/>
      <c r="O948" s="15"/>
      <c r="P948" s="15"/>
      <c r="Q948" s="15"/>
      <c r="R948" s="15"/>
      <c r="S948" s="15"/>
      <c r="T948" s="15"/>
      <c r="U948" s="15"/>
      <c r="V948" s="15"/>
      <c r="W948" s="15"/>
      <c r="X948" s="15"/>
      <c r="Y948" s="15"/>
      <c r="Z948" s="15"/>
    </row>
    <row r="949" ht="13.5" customHeight="1">
      <c r="A949" s="15"/>
      <c r="B949" s="171"/>
      <c r="C949" s="171"/>
      <c r="D949" s="171"/>
      <c r="E949" s="171"/>
      <c r="F949" s="171"/>
      <c r="G949" s="171"/>
      <c r="H949" s="172"/>
      <c r="I949" s="172"/>
      <c r="J949" s="15"/>
      <c r="K949" s="15"/>
      <c r="L949" s="15"/>
      <c r="M949" s="15"/>
      <c r="N949" s="15"/>
      <c r="O949" s="15"/>
      <c r="P949" s="15"/>
      <c r="Q949" s="15"/>
      <c r="R949" s="15"/>
      <c r="S949" s="15"/>
      <c r="T949" s="15"/>
      <c r="U949" s="15"/>
      <c r="V949" s="15"/>
      <c r="W949" s="15"/>
      <c r="X949" s="15"/>
      <c r="Y949" s="15"/>
      <c r="Z949" s="15"/>
    </row>
    <row r="950" ht="13.5" customHeight="1">
      <c r="A950" s="15"/>
      <c r="B950" s="171"/>
      <c r="C950" s="171"/>
      <c r="D950" s="171"/>
      <c r="E950" s="171"/>
      <c r="F950" s="171"/>
      <c r="G950" s="171"/>
      <c r="H950" s="172"/>
      <c r="I950" s="172"/>
      <c r="J950" s="15"/>
      <c r="K950" s="15"/>
      <c r="L950" s="15"/>
      <c r="M950" s="15"/>
      <c r="N950" s="15"/>
      <c r="O950" s="15"/>
      <c r="P950" s="15"/>
      <c r="Q950" s="15"/>
      <c r="R950" s="15"/>
      <c r="S950" s="15"/>
      <c r="T950" s="15"/>
      <c r="U950" s="15"/>
      <c r="V950" s="15"/>
      <c r="W950" s="15"/>
      <c r="X950" s="15"/>
      <c r="Y950" s="15"/>
      <c r="Z950" s="15"/>
    </row>
    <row r="951" ht="13.5" customHeight="1">
      <c r="A951" s="15"/>
      <c r="B951" s="171"/>
      <c r="C951" s="171"/>
      <c r="D951" s="171"/>
      <c r="E951" s="171"/>
      <c r="F951" s="171"/>
      <c r="G951" s="171"/>
      <c r="H951" s="172"/>
      <c r="I951" s="172"/>
      <c r="J951" s="15"/>
      <c r="K951" s="15"/>
      <c r="L951" s="15"/>
      <c r="M951" s="15"/>
      <c r="N951" s="15"/>
      <c r="O951" s="15"/>
      <c r="P951" s="15"/>
      <c r="Q951" s="15"/>
      <c r="R951" s="15"/>
      <c r="S951" s="15"/>
      <c r="T951" s="15"/>
      <c r="U951" s="15"/>
      <c r="V951" s="15"/>
      <c r="W951" s="15"/>
      <c r="X951" s="15"/>
      <c r="Y951" s="15"/>
      <c r="Z951" s="15"/>
    </row>
    <row r="952" ht="13.5" customHeight="1">
      <c r="A952" s="15"/>
      <c r="B952" s="171"/>
      <c r="C952" s="171"/>
      <c r="D952" s="171"/>
      <c r="E952" s="171"/>
      <c r="F952" s="171"/>
      <c r="G952" s="171"/>
      <c r="H952" s="172"/>
      <c r="I952" s="172"/>
      <c r="J952" s="15"/>
      <c r="K952" s="15"/>
      <c r="L952" s="15"/>
      <c r="M952" s="15"/>
      <c r="N952" s="15"/>
      <c r="O952" s="15"/>
      <c r="P952" s="15"/>
      <c r="Q952" s="15"/>
      <c r="R952" s="15"/>
      <c r="S952" s="15"/>
      <c r="T952" s="15"/>
      <c r="U952" s="15"/>
      <c r="V952" s="15"/>
      <c r="W952" s="15"/>
      <c r="X952" s="15"/>
      <c r="Y952" s="15"/>
      <c r="Z952" s="15"/>
    </row>
    <row r="953" ht="13.5" customHeight="1">
      <c r="A953" s="15"/>
      <c r="B953" s="171"/>
      <c r="C953" s="171"/>
      <c r="D953" s="171"/>
      <c r="E953" s="171"/>
      <c r="F953" s="171"/>
      <c r="G953" s="171"/>
      <c r="H953" s="172"/>
      <c r="I953" s="172"/>
      <c r="J953" s="15"/>
      <c r="K953" s="15"/>
      <c r="L953" s="15"/>
      <c r="M953" s="15"/>
      <c r="N953" s="15"/>
      <c r="O953" s="15"/>
      <c r="P953" s="15"/>
      <c r="Q953" s="15"/>
      <c r="R953" s="15"/>
      <c r="S953" s="15"/>
      <c r="T953" s="15"/>
      <c r="U953" s="15"/>
      <c r="V953" s="15"/>
      <c r="W953" s="15"/>
      <c r="X953" s="15"/>
      <c r="Y953" s="15"/>
      <c r="Z953" s="15"/>
    </row>
    <row r="954" ht="13.5" customHeight="1">
      <c r="A954" s="15"/>
      <c r="B954" s="171"/>
      <c r="C954" s="171"/>
      <c r="D954" s="171"/>
      <c r="E954" s="171"/>
      <c r="F954" s="171"/>
      <c r="G954" s="171"/>
      <c r="H954" s="172"/>
      <c r="I954" s="172"/>
      <c r="J954" s="15"/>
      <c r="K954" s="15"/>
      <c r="L954" s="15"/>
      <c r="M954" s="15"/>
      <c r="N954" s="15"/>
      <c r="O954" s="15"/>
      <c r="P954" s="15"/>
      <c r="Q954" s="15"/>
      <c r="R954" s="15"/>
      <c r="S954" s="15"/>
      <c r="T954" s="15"/>
      <c r="U954" s="15"/>
      <c r="V954" s="15"/>
      <c r="W954" s="15"/>
      <c r="X954" s="15"/>
      <c r="Y954" s="15"/>
      <c r="Z954" s="15"/>
    </row>
    <row r="955" ht="13.5" customHeight="1">
      <c r="A955" s="15"/>
      <c r="B955" s="171"/>
      <c r="C955" s="171"/>
      <c r="D955" s="171"/>
      <c r="E955" s="171"/>
      <c r="F955" s="171"/>
      <c r="G955" s="171"/>
      <c r="H955" s="172"/>
      <c r="I955" s="172"/>
      <c r="J955" s="15"/>
      <c r="K955" s="15"/>
      <c r="L955" s="15"/>
      <c r="M955" s="15"/>
      <c r="N955" s="15"/>
      <c r="O955" s="15"/>
      <c r="P955" s="15"/>
      <c r="Q955" s="15"/>
      <c r="R955" s="15"/>
      <c r="S955" s="15"/>
      <c r="T955" s="15"/>
      <c r="U955" s="15"/>
      <c r="V955" s="15"/>
      <c r="W955" s="15"/>
      <c r="X955" s="15"/>
      <c r="Y955" s="15"/>
      <c r="Z955" s="15"/>
    </row>
    <row r="956" ht="13.5" customHeight="1">
      <c r="A956" s="15"/>
      <c r="B956" s="171"/>
      <c r="C956" s="171"/>
      <c r="D956" s="171"/>
      <c r="E956" s="171"/>
      <c r="F956" s="171"/>
      <c r="G956" s="171"/>
      <c r="H956" s="172"/>
      <c r="I956" s="172"/>
      <c r="J956" s="15"/>
      <c r="K956" s="15"/>
      <c r="L956" s="15"/>
      <c r="M956" s="15"/>
      <c r="N956" s="15"/>
      <c r="O956" s="15"/>
      <c r="P956" s="15"/>
      <c r="Q956" s="15"/>
      <c r="R956" s="15"/>
      <c r="S956" s="15"/>
      <c r="T956" s="15"/>
      <c r="U956" s="15"/>
      <c r="V956" s="15"/>
      <c r="W956" s="15"/>
      <c r="X956" s="15"/>
      <c r="Y956" s="15"/>
      <c r="Z956" s="15"/>
    </row>
    <row r="957" ht="13.5" customHeight="1">
      <c r="A957" s="15"/>
      <c r="B957" s="171"/>
      <c r="C957" s="171"/>
      <c r="D957" s="171"/>
      <c r="E957" s="171"/>
      <c r="F957" s="171"/>
      <c r="G957" s="171"/>
      <c r="H957" s="172"/>
      <c r="I957" s="172"/>
      <c r="J957" s="15"/>
      <c r="K957" s="15"/>
      <c r="L957" s="15"/>
      <c r="M957" s="15"/>
      <c r="N957" s="15"/>
      <c r="O957" s="15"/>
      <c r="P957" s="15"/>
      <c r="Q957" s="15"/>
      <c r="R957" s="15"/>
      <c r="S957" s="15"/>
      <c r="T957" s="15"/>
      <c r="U957" s="15"/>
      <c r="V957" s="15"/>
      <c r="W957" s="15"/>
      <c r="X957" s="15"/>
      <c r="Y957" s="15"/>
      <c r="Z957" s="15"/>
    </row>
    <row r="958" ht="13.5" customHeight="1">
      <c r="A958" s="15"/>
      <c r="B958" s="171"/>
      <c r="C958" s="171"/>
      <c r="D958" s="171"/>
      <c r="E958" s="171"/>
      <c r="F958" s="171"/>
      <c r="G958" s="171"/>
      <c r="H958" s="172"/>
      <c r="I958" s="172"/>
      <c r="J958" s="15"/>
      <c r="K958" s="15"/>
      <c r="L958" s="15"/>
      <c r="M958" s="15"/>
      <c r="N958" s="15"/>
      <c r="O958" s="15"/>
      <c r="P958" s="15"/>
      <c r="Q958" s="15"/>
      <c r="R958" s="15"/>
      <c r="S958" s="15"/>
      <c r="T958" s="15"/>
      <c r="U958" s="15"/>
      <c r="V958" s="15"/>
      <c r="W958" s="15"/>
      <c r="X958" s="15"/>
      <c r="Y958" s="15"/>
      <c r="Z958" s="15"/>
    </row>
    <row r="959" ht="13.5" customHeight="1">
      <c r="A959" s="15"/>
      <c r="B959" s="171"/>
      <c r="C959" s="171"/>
      <c r="D959" s="171"/>
      <c r="E959" s="171"/>
      <c r="F959" s="171"/>
      <c r="G959" s="171"/>
      <c r="H959" s="172"/>
      <c r="I959" s="172"/>
      <c r="J959" s="15"/>
      <c r="K959" s="15"/>
      <c r="L959" s="15"/>
      <c r="M959" s="15"/>
      <c r="N959" s="15"/>
      <c r="O959" s="15"/>
      <c r="P959" s="15"/>
      <c r="Q959" s="15"/>
      <c r="R959" s="15"/>
      <c r="S959" s="15"/>
      <c r="T959" s="15"/>
      <c r="U959" s="15"/>
      <c r="V959" s="15"/>
      <c r="W959" s="15"/>
      <c r="X959" s="15"/>
      <c r="Y959" s="15"/>
      <c r="Z959" s="15"/>
    </row>
    <row r="960" ht="13.5" customHeight="1">
      <c r="A960" s="15"/>
      <c r="B960" s="171"/>
      <c r="C960" s="171"/>
      <c r="D960" s="171"/>
      <c r="E960" s="171"/>
      <c r="F960" s="171"/>
      <c r="G960" s="171"/>
      <c r="H960" s="172"/>
      <c r="I960" s="172"/>
      <c r="J960" s="15"/>
      <c r="K960" s="15"/>
      <c r="L960" s="15"/>
      <c r="M960" s="15"/>
      <c r="N960" s="15"/>
      <c r="O960" s="15"/>
      <c r="P960" s="15"/>
      <c r="Q960" s="15"/>
      <c r="R960" s="15"/>
      <c r="S960" s="15"/>
      <c r="T960" s="15"/>
      <c r="U960" s="15"/>
      <c r="V960" s="15"/>
      <c r="W960" s="15"/>
      <c r="X960" s="15"/>
      <c r="Y960" s="15"/>
      <c r="Z960" s="15"/>
    </row>
    <row r="961" ht="13.5" customHeight="1">
      <c r="A961" s="15"/>
      <c r="B961" s="171"/>
      <c r="C961" s="171"/>
      <c r="D961" s="171"/>
      <c r="E961" s="171"/>
      <c r="F961" s="171"/>
      <c r="G961" s="171"/>
      <c r="H961" s="172"/>
      <c r="I961" s="172"/>
      <c r="J961" s="15"/>
      <c r="K961" s="15"/>
      <c r="L961" s="15"/>
      <c r="M961" s="15"/>
      <c r="N961" s="15"/>
      <c r="O961" s="15"/>
      <c r="P961" s="15"/>
      <c r="Q961" s="15"/>
      <c r="R961" s="15"/>
      <c r="S961" s="15"/>
      <c r="T961" s="15"/>
      <c r="U961" s="15"/>
      <c r="V961" s="15"/>
      <c r="W961" s="15"/>
      <c r="X961" s="15"/>
      <c r="Y961" s="15"/>
      <c r="Z961" s="15"/>
    </row>
    <row r="962" ht="13.5" customHeight="1">
      <c r="A962" s="15"/>
      <c r="B962" s="171"/>
      <c r="C962" s="171"/>
      <c r="D962" s="171"/>
      <c r="E962" s="171"/>
      <c r="F962" s="171"/>
      <c r="G962" s="171"/>
      <c r="H962" s="172"/>
      <c r="I962" s="172"/>
      <c r="J962" s="15"/>
      <c r="K962" s="15"/>
      <c r="L962" s="15"/>
      <c r="M962" s="15"/>
      <c r="N962" s="15"/>
      <c r="O962" s="15"/>
      <c r="P962" s="15"/>
      <c r="Q962" s="15"/>
      <c r="R962" s="15"/>
      <c r="S962" s="15"/>
      <c r="T962" s="15"/>
      <c r="U962" s="15"/>
      <c r="V962" s="15"/>
      <c r="W962" s="15"/>
      <c r="X962" s="15"/>
      <c r="Y962" s="15"/>
      <c r="Z962" s="15"/>
    </row>
    <row r="963" ht="13.5" customHeight="1">
      <c r="A963" s="15"/>
      <c r="B963" s="171"/>
      <c r="C963" s="171"/>
      <c r="D963" s="171"/>
      <c r="E963" s="171"/>
      <c r="F963" s="171"/>
      <c r="G963" s="171"/>
      <c r="H963" s="172"/>
      <c r="I963" s="172"/>
      <c r="J963" s="15"/>
      <c r="K963" s="15"/>
      <c r="L963" s="15"/>
      <c r="M963" s="15"/>
      <c r="N963" s="15"/>
      <c r="O963" s="15"/>
      <c r="P963" s="15"/>
      <c r="Q963" s="15"/>
      <c r="R963" s="15"/>
      <c r="S963" s="15"/>
      <c r="T963" s="15"/>
      <c r="U963" s="15"/>
      <c r="V963" s="15"/>
      <c r="W963" s="15"/>
      <c r="X963" s="15"/>
      <c r="Y963" s="15"/>
      <c r="Z963" s="15"/>
    </row>
    <row r="964" ht="13.5" customHeight="1">
      <c r="A964" s="15"/>
      <c r="B964" s="171"/>
      <c r="C964" s="171"/>
      <c r="D964" s="171"/>
      <c r="E964" s="171"/>
      <c r="F964" s="171"/>
      <c r="G964" s="171"/>
      <c r="H964" s="172"/>
      <c r="I964" s="172"/>
      <c r="J964" s="15"/>
      <c r="K964" s="15"/>
      <c r="L964" s="15"/>
      <c r="M964" s="15"/>
      <c r="N964" s="15"/>
      <c r="O964" s="15"/>
      <c r="P964" s="15"/>
      <c r="Q964" s="15"/>
      <c r="R964" s="15"/>
      <c r="S964" s="15"/>
      <c r="T964" s="15"/>
      <c r="U964" s="15"/>
      <c r="V964" s="15"/>
      <c r="W964" s="15"/>
      <c r="X964" s="15"/>
      <c r="Y964" s="15"/>
      <c r="Z964" s="15"/>
    </row>
    <row r="965" ht="13.5" customHeight="1">
      <c r="A965" s="15"/>
      <c r="B965" s="171"/>
      <c r="C965" s="171"/>
      <c r="D965" s="171"/>
      <c r="E965" s="171"/>
      <c r="F965" s="171"/>
      <c r="G965" s="171"/>
      <c r="H965" s="172"/>
      <c r="I965" s="172"/>
      <c r="J965" s="15"/>
      <c r="K965" s="15"/>
      <c r="L965" s="15"/>
      <c r="M965" s="15"/>
      <c r="N965" s="15"/>
      <c r="O965" s="15"/>
      <c r="P965" s="15"/>
      <c r="Q965" s="15"/>
      <c r="R965" s="15"/>
      <c r="S965" s="15"/>
      <c r="T965" s="15"/>
      <c r="U965" s="15"/>
      <c r="V965" s="15"/>
      <c r="W965" s="15"/>
      <c r="X965" s="15"/>
      <c r="Y965" s="15"/>
      <c r="Z965" s="15"/>
    </row>
    <row r="966" ht="13.5" customHeight="1">
      <c r="A966" s="15"/>
      <c r="B966" s="171"/>
      <c r="C966" s="171"/>
      <c r="D966" s="171"/>
      <c r="E966" s="171"/>
      <c r="F966" s="171"/>
      <c r="G966" s="171"/>
      <c r="H966" s="172"/>
      <c r="I966" s="172"/>
      <c r="J966" s="15"/>
      <c r="K966" s="15"/>
      <c r="L966" s="15"/>
      <c r="M966" s="15"/>
      <c r="N966" s="15"/>
      <c r="O966" s="15"/>
      <c r="P966" s="15"/>
      <c r="Q966" s="15"/>
      <c r="R966" s="15"/>
      <c r="S966" s="15"/>
      <c r="T966" s="15"/>
      <c r="U966" s="15"/>
      <c r="V966" s="15"/>
      <c r="W966" s="15"/>
      <c r="X966" s="15"/>
      <c r="Y966" s="15"/>
      <c r="Z966" s="15"/>
    </row>
    <row r="967" ht="13.5" customHeight="1">
      <c r="A967" s="15"/>
      <c r="B967" s="171"/>
      <c r="C967" s="171"/>
      <c r="D967" s="171"/>
      <c r="E967" s="171"/>
      <c r="F967" s="171"/>
      <c r="G967" s="171"/>
      <c r="H967" s="172"/>
      <c r="I967" s="172"/>
      <c r="J967" s="15"/>
      <c r="K967" s="15"/>
      <c r="L967" s="15"/>
      <c r="M967" s="15"/>
      <c r="N967" s="15"/>
      <c r="O967" s="15"/>
      <c r="P967" s="15"/>
      <c r="Q967" s="15"/>
      <c r="R967" s="15"/>
      <c r="S967" s="15"/>
      <c r="T967" s="15"/>
      <c r="U967" s="15"/>
      <c r="V967" s="15"/>
      <c r="W967" s="15"/>
      <c r="X967" s="15"/>
      <c r="Y967" s="15"/>
      <c r="Z967" s="15"/>
    </row>
    <row r="968" ht="13.5" customHeight="1">
      <c r="A968" s="15"/>
      <c r="B968" s="171"/>
      <c r="C968" s="171"/>
      <c r="D968" s="171"/>
      <c r="E968" s="171"/>
      <c r="F968" s="171"/>
      <c r="G968" s="171"/>
      <c r="H968" s="172"/>
      <c r="I968" s="172"/>
      <c r="J968" s="15"/>
      <c r="K968" s="15"/>
      <c r="L968" s="15"/>
      <c r="M968" s="15"/>
      <c r="N968" s="15"/>
      <c r="O968" s="15"/>
      <c r="P968" s="15"/>
      <c r="Q968" s="15"/>
      <c r="R968" s="15"/>
      <c r="S968" s="15"/>
      <c r="T968" s="15"/>
      <c r="U968" s="15"/>
      <c r="V968" s="15"/>
      <c r="W968" s="15"/>
      <c r="X968" s="15"/>
      <c r="Y968" s="15"/>
      <c r="Z968" s="15"/>
    </row>
    <row r="969" ht="13.5" customHeight="1">
      <c r="A969" s="15"/>
      <c r="B969" s="171"/>
      <c r="C969" s="171"/>
      <c r="D969" s="171"/>
      <c r="E969" s="171"/>
      <c r="F969" s="171"/>
      <c r="G969" s="171"/>
      <c r="H969" s="172"/>
      <c r="I969" s="172"/>
      <c r="J969" s="15"/>
      <c r="K969" s="15"/>
      <c r="L969" s="15"/>
      <c r="M969" s="15"/>
      <c r="N969" s="15"/>
      <c r="O969" s="15"/>
      <c r="P969" s="15"/>
      <c r="Q969" s="15"/>
      <c r="R969" s="15"/>
      <c r="S969" s="15"/>
      <c r="T969" s="15"/>
      <c r="U969" s="15"/>
      <c r="V969" s="15"/>
      <c r="W969" s="15"/>
      <c r="X969" s="15"/>
      <c r="Y969" s="15"/>
      <c r="Z969" s="15"/>
    </row>
    <row r="970" ht="13.5" customHeight="1">
      <c r="A970" s="15"/>
      <c r="B970" s="171"/>
      <c r="C970" s="171"/>
      <c r="D970" s="171"/>
      <c r="E970" s="171"/>
      <c r="F970" s="171"/>
      <c r="G970" s="171"/>
      <c r="H970" s="172"/>
      <c r="I970" s="172"/>
      <c r="J970" s="15"/>
      <c r="K970" s="15"/>
      <c r="L970" s="15"/>
      <c r="M970" s="15"/>
      <c r="N970" s="15"/>
      <c r="O970" s="15"/>
      <c r="P970" s="15"/>
      <c r="Q970" s="15"/>
      <c r="R970" s="15"/>
      <c r="S970" s="15"/>
      <c r="T970" s="15"/>
      <c r="U970" s="15"/>
      <c r="V970" s="15"/>
      <c r="W970" s="15"/>
      <c r="X970" s="15"/>
      <c r="Y970" s="15"/>
      <c r="Z970" s="15"/>
    </row>
    <row r="971" ht="13.5" customHeight="1">
      <c r="A971" s="15"/>
      <c r="B971" s="171"/>
      <c r="C971" s="171"/>
      <c r="D971" s="171"/>
      <c r="E971" s="171"/>
      <c r="F971" s="171"/>
      <c r="G971" s="171"/>
      <c r="H971" s="172"/>
      <c r="I971" s="172"/>
      <c r="J971" s="15"/>
      <c r="K971" s="15"/>
      <c r="L971" s="15"/>
      <c r="M971" s="15"/>
      <c r="N971" s="15"/>
      <c r="O971" s="15"/>
      <c r="P971" s="15"/>
      <c r="Q971" s="15"/>
      <c r="R971" s="15"/>
      <c r="S971" s="15"/>
      <c r="T971" s="15"/>
      <c r="U971" s="15"/>
      <c r="V971" s="15"/>
      <c r="W971" s="15"/>
      <c r="X971" s="15"/>
      <c r="Y971" s="15"/>
      <c r="Z971" s="15"/>
    </row>
    <row r="972" ht="13.5" customHeight="1">
      <c r="A972" s="15"/>
      <c r="B972" s="171"/>
      <c r="C972" s="171"/>
      <c r="D972" s="171"/>
      <c r="E972" s="171"/>
      <c r="F972" s="171"/>
      <c r="G972" s="171"/>
      <c r="H972" s="172"/>
      <c r="I972" s="172"/>
      <c r="J972" s="15"/>
      <c r="K972" s="15"/>
      <c r="L972" s="15"/>
      <c r="M972" s="15"/>
      <c r="N972" s="15"/>
      <c r="O972" s="15"/>
      <c r="P972" s="15"/>
      <c r="Q972" s="15"/>
      <c r="R972" s="15"/>
      <c r="S972" s="15"/>
      <c r="T972" s="15"/>
      <c r="U972" s="15"/>
      <c r="V972" s="15"/>
      <c r="W972" s="15"/>
      <c r="X972" s="15"/>
      <c r="Y972" s="15"/>
      <c r="Z972" s="15"/>
    </row>
    <row r="973" ht="13.5" customHeight="1">
      <c r="A973" s="15"/>
      <c r="B973" s="171"/>
      <c r="C973" s="171"/>
      <c r="D973" s="171"/>
      <c r="E973" s="171"/>
      <c r="F973" s="171"/>
      <c r="G973" s="171"/>
      <c r="H973" s="172"/>
      <c r="I973" s="172"/>
      <c r="J973" s="15"/>
      <c r="K973" s="15"/>
      <c r="L973" s="15"/>
      <c r="M973" s="15"/>
      <c r="N973" s="15"/>
      <c r="O973" s="15"/>
      <c r="P973" s="15"/>
      <c r="Q973" s="15"/>
      <c r="R973" s="15"/>
      <c r="S973" s="15"/>
      <c r="T973" s="15"/>
      <c r="U973" s="15"/>
      <c r="V973" s="15"/>
      <c r="W973" s="15"/>
      <c r="X973" s="15"/>
      <c r="Y973" s="15"/>
      <c r="Z973" s="15"/>
    </row>
    <row r="974" ht="13.5" customHeight="1">
      <c r="A974" s="15"/>
      <c r="B974" s="171"/>
      <c r="C974" s="171"/>
      <c r="D974" s="171"/>
      <c r="E974" s="171"/>
      <c r="F974" s="171"/>
      <c r="G974" s="171"/>
      <c r="H974" s="172"/>
      <c r="I974" s="172"/>
      <c r="J974" s="15"/>
      <c r="K974" s="15"/>
      <c r="L974" s="15"/>
      <c r="M974" s="15"/>
      <c r="N974" s="15"/>
      <c r="O974" s="15"/>
      <c r="P974" s="15"/>
      <c r="Q974" s="15"/>
      <c r="R974" s="15"/>
      <c r="S974" s="15"/>
      <c r="T974" s="15"/>
      <c r="U974" s="15"/>
      <c r="V974" s="15"/>
      <c r="W974" s="15"/>
      <c r="X974" s="15"/>
      <c r="Y974" s="15"/>
      <c r="Z974" s="15"/>
    </row>
    <row r="975" ht="13.5" customHeight="1">
      <c r="A975" s="15"/>
      <c r="B975" s="171"/>
      <c r="C975" s="171"/>
      <c r="D975" s="171"/>
      <c r="E975" s="171"/>
      <c r="F975" s="171"/>
      <c r="G975" s="171"/>
      <c r="H975" s="172"/>
      <c r="I975" s="172"/>
      <c r="J975" s="15"/>
      <c r="K975" s="15"/>
      <c r="L975" s="15"/>
      <c r="M975" s="15"/>
      <c r="N975" s="15"/>
      <c r="O975" s="15"/>
      <c r="P975" s="15"/>
      <c r="Q975" s="15"/>
      <c r="R975" s="15"/>
      <c r="S975" s="15"/>
      <c r="T975" s="15"/>
      <c r="U975" s="15"/>
      <c r="V975" s="15"/>
      <c r="W975" s="15"/>
      <c r="X975" s="15"/>
      <c r="Y975" s="15"/>
      <c r="Z975" s="15"/>
    </row>
    <row r="976" ht="13.5" customHeight="1">
      <c r="A976" s="15"/>
      <c r="B976" s="171"/>
      <c r="C976" s="171"/>
      <c r="D976" s="171"/>
      <c r="E976" s="171"/>
      <c r="F976" s="171"/>
      <c r="G976" s="171"/>
      <c r="H976" s="172"/>
      <c r="I976" s="172"/>
      <c r="J976" s="15"/>
      <c r="K976" s="15"/>
      <c r="L976" s="15"/>
      <c r="M976" s="15"/>
      <c r="N976" s="15"/>
      <c r="O976" s="15"/>
      <c r="P976" s="15"/>
      <c r="Q976" s="15"/>
      <c r="R976" s="15"/>
      <c r="S976" s="15"/>
      <c r="T976" s="15"/>
      <c r="U976" s="15"/>
      <c r="V976" s="15"/>
      <c r="W976" s="15"/>
      <c r="X976" s="15"/>
      <c r="Y976" s="15"/>
      <c r="Z976" s="15"/>
    </row>
    <row r="977" ht="13.5" customHeight="1">
      <c r="A977" s="15"/>
      <c r="B977" s="171"/>
      <c r="C977" s="171"/>
      <c r="D977" s="171"/>
      <c r="E977" s="171"/>
      <c r="F977" s="171"/>
      <c r="G977" s="171"/>
      <c r="H977" s="172"/>
      <c r="I977" s="172"/>
      <c r="J977" s="15"/>
      <c r="K977" s="15"/>
      <c r="L977" s="15"/>
      <c r="M977" s="15"/>
      <c r="N977" s="15"/>
      <c r="O977" s="15"/>
      <c r="P977" s="15"/>
      <c r="Q977" s="15"/>
      <c r="R977" s="15"/>
      <c r="S977" s="15"/>
      <c r="T977" s="15"/>
      <c r="U977" s="15"/>
      <c r="V977" s="15"/>
      <c r="W977" s="15"/>
      <c r="X977" s="15"/>
      <c r="Y977" s="15"/>
      <c r="Z977" s="15"/>
    </row>
    <row r="978" ht="13.5" customHeight="1">
      <c r="A978" s="15"/>
      <c r="B978" s="171"/>
      <c r="C978" s="171"/>
      <c r="D978" s="171"/>
      <c r="E978" s="171"/>
      <c r="F978" s="171"/>
      <c r="G978" s="171"/>
      <c r="H978" s="172"/>
      <c r="I978" s="172"/>
      <c r="J978" s="15"/>
      <c r="K978" s="15"/>
      <c r="L978" s="15"/>
      <c r="M978" s="15"/>
      <c r="N978" s="15"/>
      <c r="O978" s="15"/>
      <c r="P978" s="15"/>
      <c r="Q978" s="15"/>
      <c r="R978" s="15"/>
      <c r="S978" s="15"/>
      <c r="T978" s="15"/>
      <c r="U978" s="15"/>
      <c r="V978" s="15"/>
      <c r="W978" s="15"/>
      <c r="X978" s="15"/>
      <c r="Y978" s="15"/>
      <c r="Z978" s="15"/>
    </row>
    <row r="979" ht="13.5" customHeight="1">
      <c r="A979" s="15"/>
      <c r="B979" s="171"/>
      <c r="C979" s="171"/>
      <c r="D979" s="171"/>
      <c r="E979" s="171"/>
      <c r="F979" s="171"/>
      <c r="G979" s="171"/>
      <c r="H979" s="172"/>
      <c r="I979" s="172"/>
      <c r="J979" s="15"/>
      <c r="K979" s="15"/>
      <c r="L979" s="15"/>
      <c r="M979" s="15"/>
      <c r="N979" s="15"/>
      <c r="O979" s="15"/>
      <c r="P979" s="15"/>
      <c r="Q979" s="15"/>
      <c r="R979" s="15"/>
      <c r="S979" s="15"/>
      <c r="T979" s="15"/>
      <c r="U979" s="15"/>
      <c r="V979" s="15"/>
      <c r="W979" s="15"/>
      <c r="X979" s="15"/>
      <c r="Y979" s="15"/>
      <c r="Z979" s="15"/>
    </row>
    <row r="980" ht="13.5" customHeight="1">
      <c r="A980" s="15"/>
      <c r="B980" s="171"/>
      <c r="C980" s="171"/>
      <c r="D980" s="171"/>
      <c r="E980" s="171"/>
      <c r="F980" s="171"/>
      <c r="G980" s="171"/>
      <c r="H980" s="172"/>
      <c r="I980" s="172"/>
      <c r="J980" s="15"/>
      <c r="K980" s="15"/>
      <c r="L980" s="15"/>
      <c r="M980" s="15"/>
      <c r="N980" s="15"/>
      <c r="O980" s="15"/>
      <c r="P980" s="15"/>
      <c r="Q980" s="15"/>
      <c r="R980" s="15"/>
      <c r="S980" s="15"/>
      <c r="T980" s="15"/>
      <c r="U980" s="15"/>
      <c r="V980" s="15"/>
      <c r="W980" s="15"/>
      <c r="X980" s="15"/>
      <c r="Y980" s="15"/>
      <c r="Z980" s="15"/>
    </row>
    <row r="981" ht="13.5" customHeight="1">
      <c r="A981" s="15"/>
      <c r="B981" s="171"/>
      <c r="C981" s="171"/>
      <c r="D981" s="171"/>
      <c r="E981" s="171"/>
      <c r="F981" s="171"/>
      <c r="G981" s="171"/>
      <c r="H981" s="172"/>
      <c r="I981" s="172"/>
      <c r="J981" s="15"/>
      <c r="K981" s="15"/>
      <c r="L981" s="15"/>
      <c r="M981" s="15"/>
      <c r="N981" s="15"/>
      <c r="O981" s="15"/>
      <c r="P981" s="15"/>
      <c r="Q981" s="15"/>
      <c r="R981" s="15"/>
      <c r="S981" s="15"/>
      <c r="T981" s="15"/>
      <c r="U981" s="15"/>
      <c r="V981" s="15"/>
      <c r="W981" s="15"/>
      <c r="X981" s="15"/>
      <c r="Y981" s="15"/>
      <c r="Z981" s="15"/>
    </row>
    <row r="982" ht="13.5" customHeight="1">
      <c r="A982" s="15"/>
      <c r="B982" s="171"/>
      <c r="C982" s="171"/>
      <c r="D982" s="171"/>
      <c r="E982" s="171"/>
      <c r="F982" s="171"/>
      <c r="G982" s="171"/>
      <c r="H982" s="172"/>
      <c r="I982" s="172"/>
      <c r="J982" s="15"/>
      <c r="K982" s="15"/>
      <c r="L982" s="15"/>
      <c r="M982" s="15"/>
      <c r="N982" s="15"/>
      <c r="O982" s="15"/>
      <c r="P982" s="15"/>
      <c r="Q982" s="15"/>
      <c r="R982" s="15"/>
      <c r="S982" s="15"/>
      <c r="T982" s="15"/>
      <c r="U982" s="15"/>
      <c r="V982" s="15"/>
      <c r="W982" s="15"/>
      <c r="X982" s="15"/>
      <c r="Y982" s="15"/>
      <c r="Z982" s="15"/>
    </row>
    <row r="983" ht="13.5" customHeight="1">
      <c r="A983" s="15"/>
      <c r="B983" s="171"/>
      <c r="C983" s="171"/>
      <c r="D983" s="171"/>
      <c r="E983" s="171"/>
      <c r="F983" s="171"/>
      <c r="G983" s="171"/>
      <c r="H983" s="172"/>
      <c r="I983" s="172"/>
      <c r="J983" s="15"/>
      <c r="K983" s="15"/>
      <c r="L983" s="15"/>
      <c r="M983" s="15"/>
      <c r="N983" s="15"/>
      <c r="O983" s="15"/>
      <c r="P983" s="15"/>
      <c r="Q983" s="15"/>
      <c r="R983" s="15"/>
      <c r="S983" s="15"/>
      <c r="T983" s="15"/>
      <c r="U983" s="15"/>
      <c r="V983" s="15"/>
      <c r="W983" s="15"/>
      <c r="X983" s="15"/>
      <c r="Y983" s="15"/>
      <c r="Z983" s="15"/>
    </row>
    <row r="984" ht="13.5" customHeight="1">
      <c r="A984" s="15"/>
      <c r="B984" s="171"/>
      <c r="C984" s="171"/>
      <c r="D984" s="171"/>
      <c r="E984" s="171"/>
      <c r="F984" s="171"/>
      <c r="G984" s="171"/>
      <c r="H984" s="172"/>
      <c r="I984" s="172"/>
      <c r="J984" s="15"/>
      <c r="K984" s="15"/>
      <c r="L984" s="15"/>
      <c r="M984" s="15"/>
      <c r="N984" s="15"/>
      <c r="O984" s="15"/>
      <c r="P984" s="15"/>
      <c r="Q984" s="15"/>
      <c r="R984" s="15"/>
      <c r="S984" s="15"/>
      <c r="T984" s="15"/>
      <c r="U984" s="15"/>
      <c r="V984" s="15"/>
      <c r="W984" s="15"/>
      <c r="X984" s="15"/>
      <c r="Y984" s="15"/>
      <c r="Z984" s="15"/>
    </row>
    <row r="985" ht="13.5" customHeight="1">
      <c r="A985" s="15"/>
      <c r="B985" s="171"/>
      <c r="C985" s="171"/>
      <c r="D985" s="171"/>
      <c r="E985" s="171"/>
      <c r="F985" s="171"/>
      <c r="G985" s="171"/>
      <c r="H985" s="172"/>
      <c r="I985" s="172"/>
      <c r="J985" s="15"/>
      <c r="K985" s="15"/>
      <c r="L985" s="15"/>
      <c r="M985" s="15"/>
      <c r="N985" s="15"/>
      <c r="O985" s="15"/>
      <c r="P985" s="15"/>
      <c r="Q985" s="15"/>
      <c r="R985" s="15"/>
      <c r="S985" s="15"/>
      <c r="T985" s="15"/>
      <c r="U985" s="15"/>
      <c r="V985" s="15"/>
      <c r="W985" s="15"/>
      <c r="X985" s="15"/>
      <c r="Y985" s="15"/>
      <c r="Z985" s="15"/>
    </row>
    <row r="986" ht="13.5" customHeight="1">
      <c r="A986" s="15"/>
      <c r="B986" s="171"/>
      <c r="C986" s="171"/>
      <c r="D986" s="171"/>
      <c r="E986" s="171"/>
      <c r="F986" s="171"/>
      <c r="G986" s="171"/>
      <c r="H986" s="172"/>
      <c r="I986" s="172"/>
      <c r="J986" s="15"/>
      <c r="K986" s="15"/>
      <c r="L986" s="15"/>
      <c r="M986" s="15"/>
      <c r="N986" s="15"/>
      <c r="O986" s="15"/>
      <c r="P986" s="15"/>
      <c r="Q986" s="15"/>
      <c r="R986" s="15"/>
      <c r="S986" s="15"/>
      <c r="T986" s="15"/>
      <c r="U986" s="15"/>
      <c r="V986" s="15"/>
      <c r="W986" s="15"/>
      <c r="X986" s="15"/>
      <c r="Y986" s="15"/>
      <c r="Z986" s="15"/>
    </row>
    <row r="987" ht="13.5" customHeight="1">
      <c r="A987" s="15"/>
      <c r="B987" s="171"/>
      <c r="C987" s="171"/>
      <c r="D987" s="171"/>
      <c r="E987" s="171"/>
      <c r="F987" s="171"/>
      <c r="G987" s="171"/>
      <c r="H987" s="172"/>
      <c r="I987" s="172"/>
      <c r="J987" s="15"/>
      <c r="K987" s="15"/>
      <c r="L987" s="15"/>
      <c r="M987" s="15"/>
      <c r="N987" s="15"/>
      <c r="O987" s="15"/>
      <c r="P987" s="15"/>
      <c r="Q987" s="15"/>
      <c r="R987" s="15"/>
      <c r="S987" s="15"/>
      <c r="T987" s="15"/>
      <c r="U987" s="15"/>
      <c r="V987" s="15"/>
      <c r="W987" s="15"/>
      <c r="X987" s="15"/>
      <c r="Y987" s="15"/>
      <c r="Z987" s="15"/>
    </row>
    <row r="988" ht="13.5" customHeight="1">
      <c r="A988" s="15"/>
      <c r="B988" s="171"/>
      <c r="C988" s="171"/>
      <c r="D988" s="171"/>
      <c r="E988" s="171"/>
      <c r="F988" s="171"/>
      <c r="G988" s="171"/>
      <c r="H988" s="172"/>
      <c r="I988" s="172"/>
      <c r="J988" s="15"/>
      <c r="K988" s="15"/>
      <c r="L988" s="15"/>
      <c r="M988" s="15"/>
      <c r="N988" s="15"/>
      <c r="O988" s="15"/>
      <c r="P988" s="15"/>
      <c r="Q988" s="15"/>
      <c r="R988" s="15"/>
      <c r="S988" s="15"/>
      <c r="T988" s="15"/>
      <c r="U988" s="15"/>
      <c r="V988" s="15"/>
      <c r="W988" s="15"/>
      <c r="X988" s="15"/>
      <c r="Y988" s="15"/>
      <c r="Z988" s="15"/>
    </row>
    <row r="989" ht="13.5" customHeight="1">
      <c r="A989" s="15"/>
      <c r="B989" s="171"/>
      <c r="C989" s="171"/>
      <c r="D989" s="171"/>
      <c r="E989" s="171"/>
      <c r="F989" s="171"/>
      <c r="G989" s="171"/>
      <c r="H989" s="172"/>
      <c r="I989" s="172"/>
      <c r="J989" s="15"/>
      <c r="K989" s="15"/>
      <c r="L989" s="15"/>
      <c r="M989" s="15"/>
      <c r="N989" s="15"/>
      <c r="O989" s="15"/>
      <c r="P989" s="15"/>
      <c r="Q989" s="15"/>
      <c r="R989" s="15"/>
      <c r="S989" s="15"/>
      <c r="T989" s="15"/>
      <c r="U989" s="15"/>
      <c r="V989" s="15"/>
      <c r="W989" s="15"/>
      <c r="X989" s="15"/>
      <c r="Y989" s="15"/>
      <c r="Z989" s="15"/>
    </row>
    <row r="990" ht="13.5" customHeight="1">
      <c r="A990" s="15"/>
      <c r="B990" s="171"/>
      <c r="C990" s="171"/>
      <c r="D990" s="171"/>
      <c r="E990" s="171"/>
      <c r="F990" s="171"/>
      <c r="G990" s="171"/>
      <c r="H990" s="172"/>
      <c r="I990" s="172"/>
      <c r="J990" s="15"/>
      <c r="K990" s="15"/>
      <c r="L990" s="15"/>
      <c r="M990" s="15"/>
      <c r="N990" s="15"/>
      <c r="O990" s="15"/>
      <c r="P990" s="15"/>
      <c r="Q990" s="15"/>
      <c r="R990" s="15"/>
      <c r="S990" s="15"/>
      <c r="T990" s="15"/>
      <c r="U990" s="15"/>
      <c r="V990" s="15"/>
      <c r="W990" s="15"/>
      <c r="X990" s="15"/>
      <c r="Y990" s="15"/>
      <c r="Z990" s="15"/>
    </row>
    <row r="991" ht="13.5" customHeight="1">
      <c r="A991" s="15"/>
      <c r="B991" s="171"/>
      <c r="C991" s="171"/>
      <c r="D991" s="171"/>
      <c r="E991" s="171"/>
      <c r="F991" s="171"/>
      <c r="G991" s="171"/>
      <c r="H991" s="172"/>
      <c r="I991" s="172"/>
      <c r="J991" s="15"/>
      <c r="K991" s="15"/>
      <c r="L991" s="15"/>
      <c r="M991" s="15"/>
      <c r="N991" s="15"/>
      <c r="O991" s="15"/>
      <c r="P991" s="15"/>
      <c r="Q991" s="15"/>
      <c r="R991" s="15"/>
      <c r="S991" s="15"/>
      <c r="T991" s="15"/>
      <c r="U991" s="15"/>
      <c r="V991" s="15"/>
      <c r="W991" s="15"/>
      <c r="X991" s="15"/>
      <c r="Y991" s="15"/>
      <c r="Z991" s="15"/>
    </row>
    <row r="992" ht="13.5" customHeight="1">
      <c r="A992" s="15"/>
      <c r="B992" s="171"/>
      <c r="C992" s="171"/>
      <c r="D992" s="171"/>
      <c r="E992" s="171"/>
      <c r="F992" s="171"/>
      <c r="G992" s="171"/>
      <c r="H992" s="172"/>
      <c r="I992" s="172"/>
      <c r="J992" s="15"/>
      <c r="K992" s="15"/>
      <c r="L992" s="15"/>
      <c r="M992" s="15"/>
      <c r="N992" s="15"/>
      <c r="O992" s="15"/>
      <c r="P992" s="15"/>
      <c r="Q992" s="15"/>
      <c r="R992" s="15"/>
      <c r="S992" s="15"/>
      <c r="T992" s="15"/>
      <c r="U992" s="15"/>
      <c r="V992" s="15"/>
      <c r="W992" s="15"/>
      <c r="X992" s="15"/>
      <c r="Y992" s="15"/>
      <c r="Z992" s="15"/>
    </row>
    <row r="993" ht="13.5" customHeight="1">
      <c r="A993" s="15"/>
      <c r="B993" s="171"/>
      <c r="C993" s="171"/>
      <c r="D993" s="171"/>
      <c r="E993" s="171"/>
      <c r="F993" s="171"/>
      <c r="G993" s="171"/>
      <c r="H993" s="172"/>
      <c r="I993" s="172"/>
      <c r="J993" s="15"/>
      <c r="K993" s="15"/>
      <c r="L993" s="15"/>
      <c r="M993" s="15"/>
      <c r="N993" s="15"/>
      <c r="O993" s="15"/>
      <c r="P993" s="15"/>
      <c r="Q993" s="15"/>
      <c r="R993" s="15"/>
      <c r="S993" s="15"/>
      <c r="T993" s="15"/>
      <c r="U993" s="15"/>
      <c r="V993" s="15"/>
      <c r="W993" s="15"/>
      <c r="X993" s="15"/>
      <c r="Y993" s="15"/>
      <c r="Z993" s="15"/>
    </row>
    <row r="994" ht="13.5" customHeight="1">
      <c r="A994" s="15"/>
      <c r="B994" s="171"/>
      <c r="C994" s="171"/>
      <c r="D994" s="171"/>
      <c r="E994" s="171"/>
      <c r="F994" s="171"/>
      <c r="G994" s="171"/>
      <c r="H994" s="172"/>
      <c r="I994" s="172"/>
      <c r="J994" s="15"/>
      <c r="K994" s="15"/>
      <c r="L994" s="15"/>
      <c r="M994" s="15"/>
      <c r="N994" s="15"/>
      <c r="O994" s="15"/>
      <c r="P994" s="15"/>
      <c r="Q994" s="15"/>
      <c r="R994" s="15"/>
      <c r="S994" s="15"/>
      <c r="T994" s="15"/>
      <c r="U994" s="15"/>
      <c r="V994" s="15"/>
      <c r="W994" s="15"/>
      <c r="X994" s="15"/>
      <c r="Y994" s="15"/>
      <c r="Z994" s="15"/>
    </row>
    <row r="995" ht="13.5" customHeight="1">
      <c r="A995" s="15"/>
      <c r="B995" s="171"/>
      <c r="C995" s="171"/>
      <c r="D995" s="171"/>
      <c r="E995" s="171"/>
      <c r="F995" s="171"/>
      <c r="G995" s="171"/>
      <c r="H995" s="172"/>
      <c r="I995" s="172"/>
      <c r="J995" s="15"/>
      <c r="K995" s="15"/>
      <c r="L995" s="15"/>
      <c r="M995" s="15"/>
      <c r="N995" s="15"/>
      <c r="O995" s="15"/>
      <c r="P995" s="15"/>
      <c r="Q995" s="15"/>
      <c r="R995" s="15"/>
      <c r="S995" s="15"/>
      <c r="T995" s="15"/>
      <c r="U995" s="15"/>
      <c r="V995" s="15"/>
      <c r="W995" s="15"/>
      <c r="X995" s="15"/>
      <c r="Y995" s="15"/>
      <c r="Z995" s="15"/>
    </row>
    <row r="996" ht="13.5" customHeight="1">
      <c r="A996" s="15"/>
      <c r="B996" s="171"/>
      <c r="C996" s="171"/>
      <c r="D996" s="171"/>
      <c r="E996" s="171"/>
      <c r="F996" s="171"/>
      <c r="G996" s="171"/>
      <c r="H996" s="172"/>
      <c r="I996" s="172"/>
      <c r="J996" s="15"/>
      <c r="K996" s="15"/>
      <c r="L996" s="15"/>
      <c r="M996" s="15"/>
      <c r="N996" s="15"/>
      <c r="O996" s="15"/>
      <c r="P996" s="15"/>
      <c r="Q996" s="15"/>
      <c r="R996" s="15"/>
      <c r="S996" s="15"/>
      <c r="T996" s="15"/>
      <c r="U996" s="15"/>
      <c r="V996" s="15"/>
      <c r="W996" s="15"/>
      <c r="X996" s="15"/>
      <c r="Y996" s="15"/>
      <c r="Z996" s="15"/>
    </row>
    <row r="997" ht="13.5" customHeight="1">
      <c r="A997" s="15"/>
      <c r="B997" s="171"/>
      <c r="C997" s="171"/>
      <c r="D997" s="171"/>
      <c r="E997" s="171"/>
      <c r="F997" s="171"/>
      <c r="G997" s="171"/>
      <c r="H997" s="172"/>
      <c r="I997" s="172"/>
      <c r="J997" s="15"/>
      <c r="K997" s="15"/>
      <c r="L997" s="15"/>
      <c r="M997" s="15"/>
      <c r="N997" s="15"/>
      <c r="O997" s="15"/>
      <c r="P997" s="15"/>
      <c r="Q997" s="15"/>
      <c r="R997" s="15"/>
      <c r="S997" s="15"/>
      <c r="T997" s="15"/>
      <c r="U997" s="15"/>
      <c r="V997" s="15"/>
      <c r="W997" s="15"/>
      <c r="X997" s="15"/>
      <c r="Y997" s="15"/>
      <c r="Z997" s="15"/>
    </row>
    <row r="998" ht="13.5" customHeight="1">
      <c r="A998" s="15"/>
      <c r="B998" s="171"/>
      <c r="C998" s="171"/>
      <c r="D998" s="171"/>
      <c r="E998" s="171"/>
      <c r="F998" s="171"/>
      <c r="G998" s="171"/>
      <c r="H998" s="172"/>
      <c r="I998" s="172"/>
      <c r="J998" s="15"/>
      <c r="K998" s="15"/>
      <c r="L998" s="15"/>
      <c r="M998" s="15"/>
      <c r="N998" s="15"/>
      <c r="O998" s="15"/>
      <c r="P998" s="15"/>
      <c r="Q998" s="15"/>
      <c r="R998" s="15"/>
      <c r="S998" s="15"/>
      <c r="T998" s="15"/>
      <c r="U998" s="15"/>
      <c r="V998" s="15"/>
      <c r="W998" s="15"/>
      <c r="X998" s="15"/>
      <c r="Y998" s="15"/>
      <c r="Z998" s="15"/>
    </row>
    <row r="999" ht="13.5" customHeight="1">
      <c r="A999" s="15"/>
      <c r="B999" s="171"/>
      <c r="C999" s="171"/>
      <c r="D999" s="171"/>
      <c r="E999" s="171"/>
      <c r="F999" s="171"/>
      <c r="G999" s="171"/>
      <c r="H999" s="172"/>
      <c r="I999" s="172"/>
      <c r="J999" s="15"/>
      <c r="K999" s="15"/>
      <c r="L999" s="15"/>
      <c r="M999" s="15"/>
      <c r="N999" s="15"/>
      <c r="O999" s="15"/>
      <c r="P999" s="15"/>
      <c r="Q999" s="15"/>
      <c r="R999" s="15"/>
      <c r="S999" s="15"/>
      <c r="T999" s="15"/>
      <c r="U999" s="15"/>
      <c r="V999" s="15"/>
      <c r="W999" s="15"/>
      <c r="X999" s="15"/>
      <c r="Y999" s="15"/>
      <c r="Z999" s="15"/>
    </row>
    <row r="1000" ht="13.5" customHeight="1">
      <c r="A1000" s="15"/>
      <c r="B1000" s="171"/>
      <c r="C1000" s="171"/>
      <c r="D1000" s="171"/>
      <c r="E1000" s="171"/>
      <c r="F1000" s="171"/>
      <c r="G1000" s="171"/>
      <c r="H1000" s="172"/>
      <c r="I1000" s="172"/>
      <c r="J1000" s="15"/>
      <c r="K1000" s="15"/>
      <c r="L1000" s="15"/>
      <c r="M1000" s="15"/>
      <c r="N1000" s="15"/>
      <c r="O1000" s="15"/>
      <c r="P1000" s="15"/>
      <c r="Q1000" s="15"/>
      <c r="R1000" s="15"/>
      <c r="S1000" s="15"/>
      <c r="T1000" s="15"/>
      <c r="U1000" s="15"/>
      <c r="V1000" s="15"/>
      <c r="W1000" s="15"/>
      <c r="X1000" s="15"/>
      <c r="Y1000" s="15"/>
      <c r="Z1000" s="15"/>
    </row>
  </sheetData>
  <mergeCells count="62">
    <mergeCell ref="A43:A44"/>
    <mergeCell ref="B43:B44"/>
    <mergeCell ref="A45:A46"/>
    <mergeCell ref="B45:B46"/>
    <mergeCell ref="A47:A51"/>
    <mergeCell ref="B47:B51"/>
    <mergeCell ref="A52:A58"/>
    <mergeCell ref="A61:A64"/>
    <mergeCell ref="B61:B64"/>
    <mergeCell ref="C61:C62"/>
    <mergeCell ref="A65:A67"/>
    <mergeCell ref="B65:B67"/>
    <mergeCell ref="A68:A69"/>
    <mergeCell ref="B68:B69"/>
    <mergeCell ref="A83:A86"/>
    <mergeCell ref="B83:B86"/>
    <mergeCell ref="A87:A88"/>
    <mergeCell ref="B87:B88"/>
    <mergeCell ref="A70:A74"/>
    <mergeCell ref="B70:B74"/>
    <mergeCell ref="A75:A77"/>
    <mergeCell ref="B75:B77"/>
    <mergeCell ref="A80:A82"/>
    <mergeCell ref="B80:B82"/>
    <mergeCell ref="C80:C81"/>
    <mergeCell ref="A21:G21"/>
    <mergeCell ref="H21:I21"/>
    <mergeCell ref="I23:I24"/>
    <mergeCell ref="B2:C2"/>
    <mergeCell ref="H2:I2"/>
    <mergeCell ref="A3:G3"/>
    <mergeCell ref="H3:I3"/>
    <mergeCell ref="A5:A8"/>
    <mergeCell ref="B5:B8"/>
    <mergeCell ref="B9:B14"/>
    <mergeCell ref="A9:A14"/>
    <mergeCell ref="A15:A17"/>
    <mergeCell ref="B15:B17"/>
    <mergeCell ref="A18:A20"/>
    <mergeCell ref="B18:B20"/>
    <mergeCell ref="B23:B24"/>
    <mergeCell ref="C23:C24"/>
    <mergeCell ref="A39:G39"/>
    <mergeCell ref="H39:I39"/>
    <mergeCell ref="A41:A42"/>
    <mergeCell ref="B41:B42"/>
    <mergeCell ref="C41:C42"/>
    <mergeCell ref="I41:I42"/>
    <mergeCell ref="A23:A24"/>
    <mergeCell ref="A25:A32"/>
    <mergeCell ref="B25:B32"/>
    <mergeCell ref="A33:A35"/>
    <mergeCell ref="B33:B35"/>
    <mergeCell ref="A36:A38"/>
    <mergeCell ref="B36:B38"/>
    <mergeCell ref="B52:B58"/>
    <mergeCell ref="A59:G59"/>
    <mergeCell ref="H59:I59"/>
    <mergeCell ref="I61:I62"/>
    <mergeCell ref="A78:G78"/>
    <mergeCell ref="H78:I78"/>
    <mergeCell ref="I80:I81"/>
  </mergeCells>
  <conditionalFormatting sqref="H5 H8 H11:H14 H16:H17 H19 H24 H26:H32 H34:H35 H37:H38 H42 H44 H46 H48:H51 H53:H58 H66:H67 H69 H71:H74 H81:H82 H84:H85 H88">
    <cfRule type="cellIs" dxfId="0" priority="1" operator="greaterThanOrEqual">
      <formula>$G5</formula>
    </cfRule>
  </conditionalFormatting>
  <conditionalFormatting sqref="H6:H7 H10 H20 H62:H64 H76:H77 H86">
    <cfRule type="cellIs" dxfId="0" priority="2" operator="greaterThanOrEqual">
      <formula>4.000001</formula>
    </cfRule>
  </conditionalFormatting>
  <printOptions/>
  <pageMargins bottom="1.0" footer="0.0" header="0.0" left="0.75" right="0.75" top="1.0"/>
  <pageSetup paperSize="9" orientation="portrait"/>
  <headerFooter>
    <oddFooter>&amp;L_x000D_#000000 Internal</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outlineLevelCol="1"/>
  <cols>
    <col customWidth="1" min="1" max="1" width="5.11"/>
    <col customWidth="1" min="2" max="2" width="24.56"/>
    <col customWidth="1" min="3" max="3" width="24.22" outlineLevel="1"/>
    <col customWidth="1" hidden="1" min="4" max="4" width="2.56"/>
    <col customWidth="1" hidden="1" min="5" max="5" width="5.56"/>
    <col customWidth="1" hidden="1" min="6" max="6" width="0.11"/>
    <col customWidth="1" hidden="1" min="7" max="7" width="9.22"/>
    <col customWidth="1" hidden="1" min="8" max="8" width="9.0"/>
    <col customWidth="1" min="9" max="9" width="49.0"/>
    <col customWidth="1" hidden="1" min="10" max="10" width="21.11"/>
    <col customWidth="1" hidden="1" min="11" max="11" width="18.89"/>
    <col customWidth="1" min="12" max="26" width="10.89"/>
  </cols>
  <sheetData>
    <row r="1" ht="37.5" customHeight="1">
      <c r="A1" s="281"/>
      <c r="B1" s="282"/>
      <c r="C1" s="282"/>
      <c r="D1" s="282"/>
      <c r="E1" s="282"/>
      <c r="F1" s="282"/>
      <c r="G1" s="283" t="s">
        <v>329</v>
      </c>
      <c r="H1" s="284" t="s">
        <v>330</v>
      </c>
      <c r="I1" s="285"/>
      <c r="J1" s="286"/>
      <c r="K1" s="287"/>
      <c r="L1" s="15"/>
      <c r="M1" s="15"/>
      <c r="N1" s="15"/>
      <c r="O1" s="15"/>
      <c r="P1" s="15"/>
      <c r="Q1" s="15"/>
      <c r="R1" s="15"/>
      <c r="S1" s="15"/>
      <c r="T1" s="15"/>
      <c r="U1" s="15"/>
      <c r="V1" s="15"/>
      <c r="W1" s="15"/>
      <c r="X1" s="15"/>
      <c r="Y1" s="15"/>
      <c r="Z1" s="15"/>
    </row>
    <row r="2" ht="34.5" customHeight="1">
      <c r="A2" s="288"/>
      <c r="B2" s="289" t="s">
        <v>331</v>
      </c>
      <c r="C2" s="290"/>
      <c r="D2" s="291"/>
      <c r="E2" s="292"/>
      <c r="F2" s="293" t="str">
        <f>(SUM(K3+K21+K39+K59+K78)/5)</f>
        <v>#REF!</v>
      </c>
      <c r="G2" s="293"/>
      <c r="H2" s="294"/>
      <c r="I2" s="295"/>
      <c r="J2" s="296"/>
      <c r="K2" s="287"/>
      <c r="L2" s="15"/>
      <c r="M2" s="15"/>
      <c r="N2" s="15"/>
      <c r="O2" s="15"/>
      <c r="P2" s="15"/>
      <c r="Q2" s="15"/>
      <c r="R2" s="15"/>
      <c r="S2" s="15"/>
      <c r="T2" s="15"/>
      <c r="U2" s="15"/>
      <c r="V2" s="15"/>
      <c r="W2" s="15"/>
      <c r="X2" s="15"/>
      <c r="Y2" s="15"/>
      <c r="Z2" s="15"/>
    </row>
    <row r="3" ht="31.5" customHeight="1">
      <c r="A3" s="297" t="s">
        <v>38</v>
      </c>
      <c r="B3" s="23"/>
      <c r="C3" s="23"/>
      <c r="D3" s="23"/>
      <c r="E3" s="23"/>
      <c r="F3" s="23"/>
      <c r="G3" s="17"/>
      <c r="H3" s="298" t="s">
        <v>39</v>
      </c>
      <c r="I3" s="299"/>
      <c r="J3" s="300"/>
      <c r="K3" s="301" t="str">
        <f>(K5+K9+#REF!+K15+K18)/5</f>
        <v>#REF!</v>
      </c>
      <c r="L3" s="26"/>
      <c r="M3" s="26"/>
      <c r="N3" s="26"/>
      <c r="O3" s="26"/>
      <c r="P3" s="26"/>
      <c r="Q3" s="26"/>
      <c r="R3" s="26"/>
      <c r="S3" s="26"/>
      <c r="T3" s="26"/>
      <c r="U3" s="26"/>
      <c r="V3" s="26"/>
      <c r="W3" s="26"/>
      <c r="X3" s="26"/>
      <c r="Y3" s="26"/>
      <c r="Z3" s="26"/>
    </row>
    <row r="4" ht="37.5" customHeight="1">
      <c r="A4" s="246" t="s">
        <v>40</v>
      </c>
      <c r="B4" s="247" t="s">
        <v>41</v>
      </c>
      <c r="C4" s="246" t="s">
        <v>42</v>
      </c>
      <c r="D4" s="246">
        <v>1.0</v>
      </c>
      <c r="E4" s="246">
        <v>2.0</v>
      </c>
      <c r="F4" s="246">
        <v>3.0</v>
      </c>
      <c r="G4" s="246">
        <v>4.0</v>
      </c>
      <c r="H4" s="246" t="s">
        <v>7</v>
      </c>
      <c r="I4" s="248" t="s">
        <v>592</v>
      </c>
      <c r="J4" s="302" t="s">
        <v>593</v>
      </c>
      <c r="K4" s="303" t="s">
        <v>594</v>
      </c>
      <c r="L4" s="32"/>
      <c r="M4" s="33"/>
      <c r="N4" s="33"/>
      <c r="O4" s="33"/>
      <c r="P4" s="33"/>
      <c r="Q4" s="34"/>
      <c r="R4" s="34"/>
      <c r="S4" s="34"/>
      <c r="T4" s="34"/>
      <c r="U4" s="33"/>
      <c r="V4" s="33"/>
      <c r="W4" s="33"/>
      <c r="X4" s="33"/>
      <c r="Y4" s="33"/>
      <c r="Z4" s="33"/>
    </row>
    <row r="5" ht="93.75" customHeight="1">
      <c r="A5" s="304">
        <v>1.1</v>
      </c>
      <c r="B5" s="304" t="s">
        <v>45</v>
      </c>
      <c r="C5" s="37" t="s">
        <v>46</v>
      </c>
      <c r="D5" s="305" t="s">
        <v>335</v>
      </c>
      <c r="E5" s="305" t="s">
        <v>336</v>
      </c>
      <c r="F5" s="305" t="s">
        <v>337</v>
      </c>
      <c r="G5" s="305">
        <v>3.0001</v>
      </c>
      <c r="H5" s="306"/>
      <c r="I5" s="307" t="s">
        <v>595</v>
      </c>
      <c r="J5" s="308"/>
      <c r="K5" s="309">
        <f>SUM(H5:H8)/4</f>
        <v>0</v>
      </c>
      <c r="L5" s="15"/>
      <c r="M5" s="15"/>
      <c r="N5" s="15"/>
      <c r="O5" s="15"/>
      <c r="P5" s="15"/>
      <c r="Q5" s="15"/>
      <c r="R5" s="15"/>
      <c r="S5" s="15"/>
      <c r="T5" s="15"/>
      <c r="U5" s="15"/>
      <c r="V5" s="15"/>
      <c r="W5" s="15"/>
      <c r="X5" s="15"/>
      <c r="Y5" s="15"/>
      <c r="Z5" s="15"/>
    </row>
    <row r="6" ht="135.0" customHeight="1">
      <c r="A6" s="310"/>
      <c r="B6" s="310"/>
      <c r="C6" s="43" t="s">
        <v>50</v>
      </c>
      <c r="D6" s="311" t="s">
        <v>339</v>
      </c>
      <c r="E6" s="311" t="s">
        <v>340</v>
      </c>
      <c r="F6" s="311" t="s">
        <v>341</v>
      </c>
      <c r="G6" s="311" t="s">
        <v>342</v>
      </c>
      <c r="H6" s="312"/>
      <c r="I6" s="313" t="s">
        <v>596</v>
      </c>
      <c r="J6" s="314"/>
      <c r="K6" s="309"/>
      <c r="L6" s="15"/>
      <c r="M6" s="15"/>
      <c r="N6" s="15"/>
      <c r="O6" s="15"/>
      <c r="P6" s="15"/>
      <c r="Q6" s="15"/>
      <c r="R6" s="15"/>
      <c r="S6" s="15"/>
      <c r="T6" s="15"/>
      <c r="U6" s="15"/>
      <c r="V6" s="15"/>
      <c r="W6" s="15"/>
      <c r="X6" s="15"/>
      <c r="Y6" s="15"/>
      <c r="Z6" s="15"/>
    </row>
    <row r="7" ht="49.5" customHeight="1">
      <c r="A7" s="310"/>
      <c r="B7" s="310"/>
      <c r="C7" s="43" t="s">
        <v>55</v>
      </c>
      <c r="D7" s="311" t="s">
        <v>344</v>
      </c>
      <c r="E7" s="311" t="s">
        <v>345</v>
      </c>
      <c r="F7" s="311" t="s">
        <v>346</v>
      </c>
      <c r="G7" s="311" t="s">
        <v>347</v>
      </c>
      <c r="H7" s="312"/>
      <c r="I7" s="313" t="s">
        <v>597</v>
      </c>
      <c r="J7" s="314"/>
      <c r="K7" s="309"/>
      <c r="L7" s="15"/>
      <c r="M7" s="15"/>
      <c r="N7" s="15"/>
      <c r="O7" s="15"/>
      <c r="P7" s="15"/>
      <c r="Q7" s="15"/>
      <c r="R7" s="15"/>
      <c r="S7" s="15"/>
      <c r="T7" s="15"/>
      <c r="U7" s="15"/>
      <c r="V7" s="15"/>
      <c r="W7" s="15"/>
      <c r="X7" s="15"/>
      <c r="Y7" s="15"/>
      <c r="Z7" s="15"/>
    </row>
    <row r="8" ht="92.25" customHeight="1">
      <c r="A8" s="315"/>
      <c r="B8" s="315"/>
      <c r="C8" s="49" t="s">
        <v>60</v>
      </c>
      <c r="D8" s="316" t="s">
        <v>349</v>
      </c>
      <c r="E8" s="317" t="s">
        <v>350</v>
      </c>
      <c r="F8" s="317" t="s">
        <v>351</v>
      </c>
      <c r="G8" s="316" t="s">
        <v>352</v>
      </c>
      <c r="H8" s="318"/>
      <c r="I8" s="319" t="s">
        <v>598</v>
      </c>
      <c r="J8" s="320"/>
      <c r="K8" s="309"/>
      <c r="L8" s="15"/>
      <c r="M8" s="15"/>
      <c r="N8" s="15"/>
      <c r="O8" s="15"/>
      <c r="P8" s="15"/>
      <c r="Q8" s="15"/>
      <c r="R8" s="15"/>
      <c r="S8" s="15"/>
      <c r="T8" s="15"/>
      <c r="U8" s="15"/>
      <c r="V8" s="15"/>
      <c r="W8" s="15"/>
      <c r="X8" s="15"/>
      <c r="Y8" s="15"/>
      <c r="Z8" s="15"/>
    </row>
    <row r="9" ht="37.5" customHeight="1">
      <c r="A9" s="321">
        <v>1.2</v>
      </c>
      <c r="B9" s="321" t="s">
        <v>65</v>
      </c>
      <c r="C9" s="55"/>
      <c r="D9" s="56"/>
      <c r="E9" s="56"/>
      <c r="F9" s="56"/>
      <c r="G9" s="56"/>
      <c r="H9" s="57"/>
      <c r="I9" s="57"/>
      <c r="J9" s="322"/>
      <c r="K9" s="309">
        <f>SUM(H10:H14)/4</f>
        <v>0</v>
      </c>
      <c r="L9" s="15"/>
      <c r="M9" s="15"/>
      <c r="N9" s="15"/>
      <c r="O9" s="15"/>
      <c r="P9" s="15"/>
      <c r="Q9" s="15"/>
      <c r="R9" s="15"/>
      <c r="S9" s="15"/>
      <c r="T9" s="15"/>
      <c r="U9" s="15"/>
      <c r="V9" s="15"/>
      <c r="W9" s="15"/>
      <c r="X9" s="15"/>
      <c r="Y9" s="15"/>
      <c r="Z9" s="15"/>
    </row>
    <row r="10" ht="48.75" customHeight="1">
      <c r="A10" s="310"/>
      <c r="B10" s="310"/>
      <c r="C10" s="37" t="s">
        <v>599</v>
      </c>
      <c r="D10" s="305" t="s">
        <v>355</v>
      </c>
      <c r="E10" s="305" t="s">
        <v>356</v>
      </c>
      <c r="F10" s="305" t="s">
        <v>357</v>
      </c>
      <c r="G10" s="305" t="s">
        <v>358</v>
      </c>
      <c r="H10" s="306"/>
      <c r="I10" s="307" t="s">
        <v>600</v>
      </c>
      <c r="J10" s="314"/>
      <c r="K10" s="309"/>
      <c r="L10" s="15"/>
      <c r="M10" s="15"/>
      <c r="N10" s="15"/>
      <c r="O10" s="15"/>
      <c r="P10" s="15"/>
      <c r="Q10" s="15"/>
      <c r="R10" s="15"/>
      <c r="S10" s="15"/>
      <c r="T10" s="15"/>
      <c r="U10" s="15"/>
      <c r="V10" s="15"/>
      <c r="W10" s="15"/>
      <c r="X10" s="15"/>
      <c r="Y10" s="15"/>
      <c r="Z10" s="15"/>
    </row>
    <row r="11" ht="112.5" customHeight="1">
      <c r="A11" s="310"/>
      <c r="B11" s="310"/>
      <c r="C11" s="60" t="s">
        <v>71</v>
      </c>
      <c r="D11" s="323" t="s">
        <v>360</v>
      </c>
      <c r="E11" s="323" t="s">
        <v>601</v>
      </c>
      <c r="F11" s="323" t="s">
        <v>602</v>
      </c>
      <c r="G11" s="323">
        <v>3.0001</v>
      </c>
      <c r="H11" s="312"/>
      <c r="I11" s="324" t="s">
        <v>603</v>
      </c>
      <c r="J11" s="320"/>
      <c r="K11" s="309"/>
      <c r="L11" s="15"/>
      <c r="M11" s="15"/>
      <c r="N11" s="15"/>
      <c r="O11" s="15"/>
      <c r="P11" s="15"/>
      <c r="Q11" s="15"/>
      <c r="R11" s="15"/>
      <c r="S11" s="15"/>
      <c r="T11" s="15"/>
      <c r="U11" s="15"/>
      <c r="V11" s="15"/>
      <c r="W11" s="15"/>
      <c r="X11" s="15"/>
      <c r="Y11" s="15"/>
      <c r="Z11" s="15"/>
    </row>
    <row r="12" ht="87.0" customHeight="1">
      <c r="A12" s="310"/>
      <c r="B12" s="310"/>
      <c r="C12" s="60" t="s">
        <v>75</v>
      </c>
      <c r="D12" s="323" t="s">
        <v>364</v>
      </c>
      <c r="E12" s="323" t="s">
        <v>365</v>
      </c>
      <c r="F12" s="323" t="s">
        <v>366</v>
      </c>
      <c r="G12" s="323">
        <v>3.0001</v>
      </c>
      <c r="H12" s="312"/>
      <c r="I12" s="324" t="s">
        <v>604</v>
      </c>
      <c r="J12" s="320"/>
      <c r="K12" s="309"/>
      <c r="L12" s="32"/>
      <c r="M12" s="33"/>
      <c r="N12" s="33"/>
      <c r="O12" s="33"/>
      <c r="P12" s="33"/>
      <c r="Q12" s="33"/>
      <c r="R12" s="33"/>
      <c r="S12" s="33"/>
      <c r="T12" s="33"/>
      <c r="U12" s="33"/>
      <c r="V12" s="33"/>
      <c r="W12" s="33"/>
      <c r="X12" s="33"/>
      <c r="Y12" s="33"/>
      <c r="Z12" s="33"/>
    </row>
    <row r="13" ht="64.5" customHeight="1">
      <c r="A13" s="310"/>
      <c r="B13" s="310"/>
      <c r="C13" s="62" t="s">
        <v>79</v>
      </c>
      <c r="D13" s="323" t="s">
        <v>368</v>
      </c>
      <c r="E13" s="323" t="s">
        <v>369</v>
      </c>
      <c r="F13" s="323" t="s">
        <v>370</v>
      </c>
      <c r="G13" s="323" t="s">
        <v>371</v>
      </c>
      <c r="H13" s="325"/>
      <c r="I13" s="324" t="s">
        <v>605</v>
      </c>
      <c r="J13" s="326"/>
      <c r="K13" s="309"/>
      <c r="L13" s="32"/>
      <c r="M13" s="33"/>
      <c r="N13" s="33"/>
      <c r="O13" s="33"/>
      <c r="P13" s="33"/>
      <c r="Q13" s="33"/>
      <c r="R13" s="33"/>
      <c r="S13" s="33"/>
      <c r="T13" s="33"/>
      <c r="U13" s="33"/>
      <c r="V13" s="33"/>
      <c r="W13" s="33"/>
      <c r="X13" s="33"/>
      <c r="Y13" s="33"/>
      <c r="Z13" s="33"/>
    </row>
    <row r="14" ht="77.25" customHeight="1">
      <c r="A14" s="315"/>
      <c r="B14" s="315"/>
      <c r="C14" s="327" t="s">
        <v>373</v>
      </c>
      <c r="D14" s="317" t="s">
        <v>374</v>
      </c>
      <c r="E14" s="317" t="s">
        <v>375</v>
      </c>
      <c r="F14" s="317" t="s">
        <v>376</v>
      </c>
      <c r="G14" s="317" t="s">
        <v>377</v>
      </c>
      <c r="H14" s="328"/>
      <c r="I14" s="329" t="s">
        <v>606</v>
      </c>
      <c r="J14" s="330"/>
      <c r="K14" s="309"/>
      <c r="L14" s="15"/>
      <c r="M14" s="15"/>
      <c r="N14" s="15"/>
      <c r="O14" s="15"/>
      <c r="P14" s="15"/>
      <c r="Q14" s="15"/>
      <c r="R14" s="15"/>
      <c r="S14" s="15"/>
      <c r="T14" s="15"/>
      <c r="U14" s="15"/>
      <c r="V14" s="15"/>
      <c r="W14" s="15"/>
      <c r="X14" s="15"/>
      <c r="Y14" s="15"/>
      <c r="Z14" s="15"/>
    </row>
    <row r="15" ht="37.5" customHeight="1">
      <c r="A15" s="321">
        <v>1.3</v>
      </c>
      <c r="B15" s="331" t="s">
        <v>89</v>
      </c>
      <c r="C15" s="55"/>
      <c r="D15" s="56"/>
      <c r="E15" s="56"/>
      <c r="F15" s="56"/>
      <c r="G15" s="56"/>
      <c r="H15" s="255"/>
      <c r="I15" s="255"/>
      <c r="J15" s="332"/>
      <c r="K15" s="309">
        <f>SUM(H16:H17)/4</f>
        <v>0</v>
      </c>
      <c r="L15" s="15"/>
      <c r="M15" s="15"/>
      <c r="N15" s="15"/>
      <c r="O15" s="15"/>
      <c r="P15" s="15"/>
      <c r="Q15" s="15"/>
      <c r="R15" s="15"/>
      <c r="S15" s="15"/>
      <c r="T15" s="15"/>
      <c r="U15" s="15"/>
      <c r="V15" s="15"/>
      <c r="W15" s="15"/>
      <c r="X15" s="15"/>
      <c r="Y15" s="15"/>
      <c r="Z15" s="15"/>
    </row>
    <row r="16" ht="105.75" customHeight="1">
      <c r="A16" s="310"/>
      <c r="B16" s="310"/>
      <c r="C16" s="67" t="s">
        <v>90</v>
      </c>
      <c r="D16" s="333" t="s">
        <v>379</v>
      </c>
      <c r="E16" s="333" t="s">
        <v>380</v>
      </c>
      <c r="F16" s="333" t="s">
        <v>381</v>
      </c>
      <c r="G16" s="334" t="s">
        <v>382</v>
      </c>
      <c r="H16" s="335"/>
      <c r="I16" s="336" t="s">
        <v>607</v>
      </c>
      <c r="J16" s="330"/>
      <c r="K16" s="309"/>
      <c r="L16" s="32"/>
      <c r="M16" s="33"/>
      <c r="N16" s="33"/>
      <c r="O16" s="33"/>
      <c r="P16" s="33"/>
      <c r="Q16" s="33"/>
      <c r="R16" s="33"/>
      <c r="S16" s="33"/>
      <c r="T16" s="33"/>
      <c r="U16" s="33"/>
      <c r="V16" s="33"/>
      <c r="W16" s="33"/>
      <c r="X16" s="33"/>
      <c r="Y16" s="33"/>
      <c r="Z16" s="33"/>
    </row>
    <row r="17" ht="57.75" customHeight="1">
      <c r="A17" s="315"/>
      <c r="B17" s="315"/>
      <c r="C17" s="63" t="s">
        <v>95</v>
      </c>
      <c r="D17" s="317" t="s">
        <v>384</v>
      </c>
      <c r="E17" s="317" t="s">
        <v>385</v>
      </c>
      <c r="F17" s="317" t="s">
        <v>386</v>
      </c>
      <c r="G17" s="317" t="s">
        <v>387</v>
      </c>
      <c r="H17" s="328"/>
      <c r="I17" s="329" t="s">
        <v>608</v>
      </c>
      <c r="J17" s="330"/>
      <c r="K17" s="309"/>
      <c r="L17" s="15"/>
      <c r="M17" s="15"/>
      <c r="N17" s="15"/>
      <c r="O17" s="15"/>
      <c r="P17" s="15"/>
      <c r="Q17" s="15"/>
      <c r="R17" s="15"/>
      <c r="S17" s="15"/>
      <c r="T17" s="15"/>
      <c r="U17" s="15"/>
      <c r="V17" s="15"/>
      <c r="W17" s="15"/>
      <c r="X17" s="15"/>
      <c r="Y17" s="15"/>
      <c r="Z17" s="15"/>
    </row>
    <row r="18" ht="37.5" customHeight="1">
      <c r="A18" s="321">
        <v>1.4</v>
      </c>
      <c r="B18" s="321" t="s">
        <v>100</v>
      </c>
      <c r="C18" s="55"/>
      <c r="D18" s="56"/>
      <c r="E18" s="56"/>
      <c r="F18" s="56"/>
      <c r="G18" s="56"/>
      <c r="H18" s="255"/>
      <c r="I18" s="255"/>
      <c r="J18" s="332"/>
      <c r="K18" s="309">
        <f>SUM(H19:H20)/2</f>
        <v>3.5</v>
      </c>
      <c r="L18" s="15"/>
      <c r="M18" s="15"/>
      <c r="N18" s="15"/>
      <c r="O18" s="15"/>
      <c r="P18" s="15"/>
      <c r="Q18" s="15"/>
      <c r="R18" s="15"/>
      <c r="S18" s="15"/>
      <c r="T18" s="15"/>
      <c r="U18" s="15"/>
      <c r="V18" s="15"/>
      <c r="W18" s="15"/>
      <c r="X18" s="15"/>
      <c r="Y18" s="15"/>
      <c r="Z18" s="15"/>
    </row>
    <row r="19" ht="79.5" customHeight="1">
      <c r="A19" s="310"/>
      <c r="B19" s="310"/>
      <c r="C19" s="37" t="s">
        <v>101</v>
      </c>
      <c r="D19" s="334" t="s">
        <v>609</v>
      </c>
      <c r="E19" s="334" t="s">
        <v>610</v>
      </c>
      <c r="F19" s="305" t="s">
        <v>611</v>
      </c>
      <c r="G19" s="305">
        <v>3.0001</v>
      </c>
      <c r="H19" s="335">
        <v>3.0</v>
      </c>
      <c r="I19" s="307" t="s">
        <v>612</v>
      </c>
      <c r="J19" s="326"/>
      <c r="K19" s="309"/>
      <c r="L19" s="15"/>
      <c r="M19" s="15"/>
      <c r="N19" s="15"/>
      <c r="O19" s="15"/>
      <c r="P19" s="15"/>
      <c r="Q19" s="15"/>
      <c r="R19" s="15"/>
      <c r="S19" s="15"/>
      <c r="T19" s="15"/>
      <c r="U19" s="15"/>
      <c r="V19" s="15"/>
      <c r="W19" s="15"/>
      <c r="X19" s="15"/>
      <c r="Y19" s="15"/>
      <c r="Z19" s="15"/>
    </row>
    <row r="20" ht="81.75" customHeight="1">
      <c r="A20" s="315"/>
      <c r="B20" s="315"/>
      <c r="C20" s="49" t="s">
        <v>105</v>
      </c>
      <c r="D20" s="323" t="s">
        <v>613</v>
      </c>
      <c r="E20" s="323" t="s">
        <v>614</v>
      </c>
      <c r="F20" s="311" t="s">
        <v>615</v>
      </c>
      <c r="G20" s="311" t="s">
        <v>616</v>
      </c>
      <c r="H20" s="325">
        <v>4.0</v>
      </c>
      <c r="I20" s="324" t="s">
        <v>617</v>
      </c>
      <c r="J20" s="337"/>
      <c r="K20" s="309"/>
      <c r="L20" s="15"/>
      <c r="M20" s="15"/>
      <c r="N20" s="15"/>
      <c r="O20" s="15"/>
      <c r="P20" s="15"/>
      <c r="Q20" s="15"/>
      <c r="R20" s="15"/>
      <c r="S20" s="15"/>
      <c r="T20" s="15"/>
      <c r="U20" s="15"/>
      <c r="V20" s="15"/>
      <c r="W20" s="15"/>
      <c r="X20" s="15"/>
      <c r="Y20" s="15"/>
      <c r="Z20" s="15"/>
    </row>
    <row r="21" ht="31.5" customHeight="1">
      <c r="A21" s="338" t="s">
        <v>398</v>
      </c>
      <c r="B21" s="339"/>
      <c r="C21" s="339"/>
      <c r="D21" s="339"/>
      <c r="E21" s="339"/>
      <c r="F21" s="339"/>
      <c r="G21" s="290"/>
      <c r="H21" s="340" t="s">
        <v>39</v>
      </c>
      <c r="I21" s="299"/>
      <c r="J21" s="300"/>
      <c r="K21" s="341">
        <f>(K23+K25+K33+K36)/4</f>
        <v>2.9375</v>
      </c>
      <c r="L21" s="15"/>
      <c r="M21" s="15"/>
      <c r="N21" s="15"/>
      <c r="O21" s="15"/>
      <c r="P21" s="15"/>
      <c r="Q21" s="15"/>
      <c r="R21" s="15"/>
      <c r="S21" s="15"/>
      <c r="T21" s="15"/>
      <c r="U21" s="15"/>
      <c r="V21" s="15"/>
      <c r="W21" s="15"/>
      <c r="X21" s="15"/>
      <c r="Y21" s="15"/>
      <c r="Z21" s="15"/>
    </row>
    <row r="22" ht="37.5" customHeight="1">
      <c r="A22" s="342" t="s">
        <v>40</v>
      </c>
      <c r="B22" s="343" t="s">
        <v>41</v>
      </c>
      <c r="C22" s="343" t="s">
        <v>42</v>
      </c>
      <c r="D22" s="344">
        <v>1.0</v>
      </c>
      <c r="E22" s="345">
        <v>2.0</v>
      </c>
      <c r="F22" s="345">
        <v>3.0</v>
      </c>
      <c r="G22" s="345">
        <v>4.0</v>
      </c>
      <c r="H22" s="346" t="s">
        <v>7</v>
      </c>
      <c r="I22" s="347" t="s">
        <v>592</v>
      </c>
      <c r="J22" s="348" t="s">
        <v>593</v>
      </c>
      <c r="K22" s="349" t="s">
        <v>594</v>
      </c>
      <c r="L22" s="15"/>
      <c r="M22" s="15"/>
      <c r="N22" s="15"/>
      <c r="O22" s="15"/>
      <c r="P22" s="15"/>
      <c r="Q22" s="15"/>
      <c r="R22" s="15"/>
      <c r="S22" s="15"/>
      <c r="T22" s="15"/>
      <c r="U22" s="15"/>
      <c r="V22" s="15"/>
      <c r="W22" s="15"/>
      <c r="X22" s="15"/>
      <c r="Y22" s="15"/>
      <c r="Z22" s="15"/>
    </row>
    <row r="23" ht="15.75" customHeight="1">
      <c r="A23" s="350">
        <v>2.1</v>
      </c>
      <c r="B23" s="134" t="s">
        <v>111</v>
      </c>
      <c r="C23" s="134" t="s">
        <v>112</v>
      </c>
      <c r="D23" s="351"/>
      <c r="E23" s="351"/>
      <c r="F23" s="351"/>
      <c r="G23" s="352" t="s">
        <v>399</v>
      </c>
      <c r="H23" s="353"/>
      <c r="I23" s="354" t="s">
        <v>618</v>
      </c>
      <c r="J23" s="355"/>
      <c r="K23" s="309">
        <f>H24/1</f>
        <v>3</v>
      </c>
      <c r="L23" s="15"/>
      <c r="M23" s="15"/>
      <c r="N23" s="15"/>
      <c r="O23" s="15"/>
      <c r="P23" s="15"/>
      <c r="Q23" s="15"/>
      <c r="R23" s="15"/>
      <c r="S23" s="15"/>
      <c r="T23" s="15"/>
      <c r="U23" s="15"/>
      <c r="V23" s="15"/>
      <c r="W23" s="15"/>
      <c r="X23" s="15"/>
      <c r="Y23" s="15"/>
      <c r="Z23" s="15"/>
    </row>
    <row r="24" ht="90.0" customHeight="1">
      <c r="A24" s="315"/>
      <c r="B24" s="48"/>
      <c r="C24" s="73"/>
      <c r="D24" s="316" t="s">
        <v>401</v>
      </c>
      <c r="E24" s="317" t="s">
        <v>402</v>
      </c>
      <c r="F24" s="317" t="s">
        <v>403</v>
      </c>
      <c r="G24" s="317" t="s">
        <v>404</v>
      </c>
      <c r="H24" s="328">
        <v>3.0</v>
      </c>
      <c r="I24" s="356"/>
      <c r="J24" s="337"/>
      <c r="K24" s="309"/>
      <c r="L24" s="15"/>
      <c r="M24" s="15"/>
      <c r="N24" s="15"/>
      <c r="O24" s="15"/>
      <c r="P24" s="15"/>
      <c r="Q24" s="15"/>
      <c r="R24" s="15"/>
      <c r="S24" s="15"/>
      <c r="T24" s="15"/>
      <c r="U24" s="15"/>
      <c r="V24" s="15"/>
      <c r="W24" s="15"/>
      <c r="X24" s="15"/>
      <c r="Y24" s="15"/>
      <c r="Z24" s="15"/>
    </row>
    <row r="25" ht="37.5" customHeight="1">
      <c r="A25" s="321">
        <v>2.2</v>
      </c>
      <c r="B25" s="321" t="s">
        <v>117</v>
      </c>
      <c r="C25" s="56"/>
      <c r="D25" s="56"/>
      <c r="E25" s="56"/>
      <c r="F25" s="56"/>
      <c r="G25" s="56"/>
      <c r="H25" s="255"/>
      <c r="I25" s="255"/>
      <c r="J25" s="355"/>
      <c r="K25" s="309">
        <f>SUM(H26:H32)/8</f>
        <v>2.75</v>
      </c>
      <c r="L25" s="15"/>
      <c r="M25" s="15"/>
      <c r="N25" s="15"/>
      <c r="O25" s="15"/>
      <c r="P25" s="15"/>
      <c r="Q25" s="15"/>
      <c r="R25" s="15"/>
      <c r="S25" s="15"/>
      <c r="T25" s="15"/>
      <c r="U25" s="15"/>
      <c r="V25" s="15"/>
      <c r="W25" s="15"/>
      <c r="X25" s="15"/>
      <c r="Y25" s="15"/>
      <c r="Z25" s="15"/>
    </row>
    <row r="26" ht="100.5" customHeight="1">
      <c r="A26" s="310"/>
      <c r="B26" s="310"/>
      <c r="C26" s="37" t="s">
        <v>405</v>
      </c>
      <c r="D26" s="305" t="s">
        <v>406</v>
      </c>
      <c r="E26" s="305" t="s">
        <v>407</v>
      </c>
      <c r="F26" s="305" t="s">
        <v>408</v>
      </c>
      <c r="G26" s="305">
        <v>3.0001</v>
      </c>
      <c r="H26" s="335">
        <v>3.0</v>
      </c>
      <c r="I26" s="307" t="s">
        <v>619</v>
      </c>
      <c r="J26" s="326"/>
      <c r="K26" s="309"/>
      <c r="L26" s="15"/>
      <c r="M26" s="15"/>
      <c r="N26" s="15"/>
      <c r="O26" s="15"/>
      <c r="P26" s="15"/>
      <c r="Q26" s="15"/>
      <c r="R26" s="15"/>
      <c r="S26" s="15"/>
      <c r="T26" s="15"/>
      <c r="U26" s="15"/>
      <c r="V26" s="15"/>
      <c r="W26" s="15"/>
      <c r="X26" s="15"/>
      <c r="Y26" s="15"/>
      <c r="Z26" s="15"/>
    </row>
    <row r="27" ht="88.5" customHeight="1">
      <c r="A27" s="310"/>
      <c r="B27" s="310"/>
      <c r="C27" s="60" t="s">
        <v>122</v>
      </c>
      <c r="D27" s="311" t="s">
        <v>410</v>
      </c>
      <c r="E27" s="311" t="s">
        <v>411</v>
      </c>
      <c r="F27" s="311" t="s">
        <v>412</v>
      </c>
      <c r="G27" s="311">
        <v>3.0001</v>
      </c>
      <c r="H27" s="325">
        <v>3.0</v>
      </c>
      <c r="I27" s="324" t="s">
        <v>620</v>
      </c>
      <c r="J27" s="326"/>
      <c r="K27" s="309"/>
      <c r="L27" s="15"/>
      <c r="M27" s="15"/>
      <c r="N27" s="15"/>
      <c r="O27" s="15"/>
      <c r="P27" s="15"/>
      <c r="Q27" s="15"/>
      <c r="R27" s="15"/>
      <c r="S27" s="15"/>
      <c r="T27" s="15"/>
      <c r="U27" s="15"/>
      <c r="V27" s="15"/>
      <c r="W27" s="15"/>
      <c r="X27" s="15"/>
      <c r="Y27" s="15"/>
      <c r="Z27" s="15"/>
    </row>
    <row r="28" ht="94.5" customHeight="1">
      <c r="A28" s="310"/>
      <c r="B28" s="310"/>
      <c r="C28" s="60" t="s">
        <v>126</v>
      </c>
      <c r="D28" s="311" t="s">
        <v>414</v>
      </c>
      <c r="E28" s="311" t="s">
        <v>415</v>
      </c>
      <c r="F28" s="311" t="s">
        <v>416</v>
      </c>
      <c r="G28" s="311">
        <v>3.0001</v>
      </c>
      <c r="H28" s="325">
        <v>3.0</v>
      </c>
      <c r="I28" s="324" t="s">
        <v>621</v>
      </c>
      <c r="J28" s="326"/>
      <c r="K28" s="309"/>
      <c r="L28" s="15"/>
      <c r="M28" s="15"/>
      <c r="N28" s="15"/>
      <c r="O28" s="15"/>
      <c r="P28" s="15"/>
      <c r="Q28" s="15"/>
      <c r="R28" s="15"/>
      <c r="S28" s="15"/>
      <c r="T28" s="15"/>
      <c r="U28" s="15"/>
      <c r="V28" s="15"/>
      <c r="W28" s="15"/>
      <c r="X28" s="15"/>
      <c r="Y28" s="15"/>
      <c r="Z28" s="15"/>
    </row>
    <row r="29" ht="137.25" customHeight="1">
      <c r="A29" s="310"/>
      <c r="B29" s="310"/>
      <c r="C29" s="60" t="s">
        <v>130</v>
      </c>
      <c r="D29" s="311" t="s">
        <v>418</v>
      </c>
      <c r="E29" s="311" t="s">
        <v>419</v>
      </c>
      <c r="F29" s="311" t="s">
        <v>420</v>
      </c>
      <c r="G29" s="323" t="s">
        <v>421</v>
      </c>
      <c r="H29" s="325">
        <v>4.0</v>
      </c>
      <c r="I29" s="324" t="s">
        <v>622</v>
      </c>
      <c r="J29" s="326"/>
      <c r="K29" s="309"/>
      <c r="L29" s="15"/>
      <c r="M29" s="15"/>
      <c r="N29" s="15"/>
      <c r="O29" s="15"/>
      <c r="P29" s="15"/>
      <c r="Q29" s="15"/>
      <c r="R29" s="15"/>
      <c r="S29" s="15"/>
      <c r="T29" s="15"/>
      <c r="U29" s="15"/>
      <c r="V29" s="15"/>
      <c r="W29" s="15"/>
      <c r="X29" s="15"/>
      <c r="Y29" s="15"/>
      <c r="Z29" s="15"/>
    </row>
    <row r="30" ht="81.75" customHeight="1">
      <c r="A30" s="310"/>
      <c r="B30" s="310"/>
      <c r="C30" s="60" t="s">
        <v>135</v>
      </c>
      <c r="D30" s="311" t="s">
        <v>423</v>
      </c>
      <c r="E30" s="311" t="s">
        <v>623</v>
      </c>
      <c r="F30" s="311" t="s">
        <v>624</v>
      </c>
      <c r="G30" s="311">
        <v>3.0001</v>
      </c>
      <c r="H30" s="325">
        <v>3.0</v>
      </c>
      <c r="I30" s="324" t="s">
        <v>625</v>
      </c>
      <c r="J30" s="326"/>
      <c r="K30" s="309"/>
      <c r="L30" s="15"/>
      <c r="M30" s="15"/>
      <c r="N30" s="15"/>
      <c r="O30" s="15"/>
      <c r="P30" s="15"/>
      <c r="Q30" s="15"/>
      <c r="R30" s="15"/>
      <c r="S30" s="15"/>
      <c r="T30" s="15"/>
      <c r="U30" s="15"/>
      <c r="V30" s="15"/>
      <c r="W30" s="15"/>
      <c r="X30" s="15"/>
      <c r="Y30" s="15"/>
      <c r="Z30" s="15"/>
    </row>
    <row r="31" ht="79.5" customHeight="1">
      <c r="A31" s="310"/>
      <c r="B31" s="310"/>
      <c r="C31" s="60" t="s">
        <v>427</v>
      </c>
      <c r="D31" s="311" t="s">
        <v>428</v>
      </c>
      <c r="E31" s="311" t="s">
        <v>429</v>
      </c>
      <c r="F31" s="311" t="s">
        <v>430</v>
      </c>
      <c r="G31" s="311">
        <v>3.0001</v>
      </c>
      <c r="H31" s="325">
        <v>3.0</v>
      </c>
      <c r="I31" s="324" t="s">
        <v>626</v>
      </c>
      <c r="J31" s="326"/>
      <c r="K31" s="309"/>
      <c r="L31" s="15"/>
      <c r="M31" s="15"/>
      <c r="N31" s="15"/>
      <c r="O31" s="15"/>
      <c r="P31" s="15"/>
      <c r="Q31" s="15"/>
      <c r="R31" s="15"/>
      <c r="S31" s="15"/>
      <c r="T31" s="15"/>
      <c r="U31" s="15"/>
      <c r="V31" s="15"/>
      <c r="W31" s="15"/>
      <c r="X31" s="15"/>
      <c r="Y31" s="15"/>
      <c r="Z31" s="15"/>
    </row>
    <row r="32" ht="87.0" customHeight="1">
      <c r="A32" s="315"/>
      <c r="B32" s="315"/>
      <c r="C32" s="49" t="s">
        <v>432</v>
      </c>
      <c r="D32" s="316" t="s">
        <v>433</v>
      </c>
      <c r="E32" s="316" t="s">
        <v>434</v>
      </c>
      <c r="F32" s="316" t="s">
        <v>435</v>
      </c>
      <c r="G32" s="316">
        <v>3.0001</v>
      </c>
      <c r="H32" s="328">
        <v>3.0</v>
      </c>
      <c r="I32" s="357" t="s">
        <v>627</v>
      </c>
      <c r="J32" s="326"/>
      <c r="K32" s="309"/>
      <c r="L32" s="26"/>
      <c r="M32" s="33"/>
      <c r="N32" s="33"/>
      <c r="O32" s="33"/>
      <c r="P32" s="33"/>
      <c r="Q32" s="33"/>
      <c r="R32" s="33"/>
      <c r="S32" s="33"/>
      <c r="T32" s="33"/>
      <c r="U32" s="33"/>
      <c r="V32" s="33"/>
      <c r="W32" s="33"/>
      <c r="X32" s="33"/>
      <c r="Y32" s="33"/>
      <c r="Z32" s="33"/>
    </row>
    <row r="33" ht="37.5" customHeight="1">
      <c r="A33" s="321">
        <v>2.3</v>
      </c>
      <c r="B33" s="321" t="s">
        <v>437</v>
      </c>
      <c r="C33" s="55"/>
      <c r="D33" s="56"/>
      <c r="E33" s="56"/>
      <c r="F33" s="56"/>
      <c r="G33" s="56"/>
      <c r="H33" s="255"/>
      <c r="I33" s="255"/>
      <c r="J33" s="332"/>
      <c r="K33" s="358">
        <f>SUM(H34:H35)/2</f>
        <v>3</v>
      </c>
      <c r="L33" s="26"/>
      <c r="M33" s="33"/>
      <c r="N33" s="33"/>
      <c r="O33" s="33"/>
      <c r="P33" s="33"/>
      <c r="Q33" s="33"/>
      <c r="R33" s="33"/>
      <c r="S33" s="33"/>
      <c r="T33" s="33"/>
      <c r="U33" s="33"/>
      <c r="V33" s="33"/>
      <c r="W33" s="33"/>
      <c r="X33" s="33"/>
      <c r="Y33" s="33"/>
      <c r="Z33" s="33"/>
    </row>
    <row r="34" ht="66.75" customHeight="1">
      <c r="A34" s="310"/>
      <c r="B34" s="310"/>
      <c r="C34" s="37" t="s">
        <v>148</v>
      </c>
      <c r="D34" s="305" t="s">
        <v>439</v>
      </c>
      <c r="E34" s="305" t="s">
        <v>440</v>
      </c>
      <c r="F34" s="305" t="s">
        <v>441</v>
      </c>
      <c r="G34" s="305">
        <v>3.0001</v>
      </c>
      <c r="H34" s="335">
        <v>3.0</v>
      </c>
      <c r="I34" s="307" t="s">
        <v>628</v>
      </c>
      <c r="J34" s="337"/>
      <c r="K34" s="358"/>
      <c r="L34" s="95"/>
      <c r="M34" s="15"/>
      <c r="N34" s="15"/>
      <c r="O34" s="15"/>
      <c r="P34" s="15"/>
      <c r="Q34" s="15"/>
      <c r="R34" s="15"/>
      <c r="S34" s="15"/>
      <c r="T34" s="15"/>
      <c r="U34" s="15"/>
      <c r="V34" s="15"/>
      <c r="W34" s="15"/>
      <c r="X34" s="15"/>
      <c r="Y34" s="15"/>
      <c r="Z34" s="15"/>
    </row>
    <row r="35" ht="66.0" customHeight="1">
      <c r="A35" s="315"/>
      <c r="B35" s="315"/>
      <c r="C35" s="49" t="s">
        <v>152</v>
      </c>
      <c r="D35" s="316" t="s">
        <v>444</v>
      </c>
      <c r="E35" s="316" t="s">
        <v>445</v>
      </c>
      <c r="F35" s="316" t="s">
        <v>446</v>
      </c>
      <c r="G35" s="316">
        <v>3.0001</v>
      </c>
      <c r="H35" s="328">
        <v>3.0</v>
      </c>
      <c r="I35" s="357" t="s">
        <v>629</v>
      </c>
      <c r="J35" s="326"/>
      <c r="K35" s="358"/>
      <c r="L35" s="15"/>
      <c r="M35" s="15"/>
      <c r="N35" s="15"/>
      <c r="O35" s="15"/>
      <c r="P35" s="15"/>
      <c r="Q35" s="15"/>
      <c r="R35" s="15"/>
      <c r="S35" s="15"/>
      <c r="T35" s="15"/>
      <c r="U35" s="15"/>
      <c r="V35" s="15"/>
      <c r="W35" s="15"/>
      <c r="X35" s="15"/>
      <c r="Y35" s="15"/>
      <c r="Z35" s="15"/>
    </row>
    <row r="36" ht="37.5" customHeight="1">
      <c r="A36" s="321">
        <v>2.4</v>
      </c>
      <c r="B36" s="321" t="s">
        <v>156</v>
      </c>
      <c r="C36" s="55"/>
      <c r="D36" s="56"/>
      <c r="E36" s="56"/>
      <c r="F36" s="56"/>
      <c r="G36" s="56"/>
      <c r="H36" s="255"/>
      <c r="I36" s="255"/>
      <c r="J36" s="332"/>
      <c r="K36" s="309">
        <f>SUM(H37:H38)/2</f>
        <v>3</v>
      </c>
      <c r="L36" s="15"/>
      <c r="M36" s="15"/>
      <c r="N36" s="15"/>
      <c r="O36" s="15"/>
      <c r="P36" s="15"/>
      <c r="Q36" s="15"/>
      <c r="R36" s="15"/>
      <c r="S36" s="15"/>
      <c r="T36" s="15"/>
      <c r="U36" s="15"/>
      <c r="V36" s="15"/>
      <c r="W36" s="15"/>
      <c r="X36" s="15"/>
      <c r="Y36" s="15"/>
      <c r="Z36" s="15"/>
    </row>
    <row r="37" ht="80.25" customHeight="1">
      <c r="A37" s="310"/>
      <c r="B37" s="310"/>
      <c r="C37" s="37" t="s">
        <v>157</v>
      </c>
      <c r="D37" s="305" t="s">
        <v>448</v>
      </c>
      <c r="E37" s="305" t="s">
        <v>449</v>
      </c>
      <c r="F37" s="305" t="s">
        <v>450</v>
      </c>
      <c r="G37" s="305">
        <v>3.0001</v>
      </c>
      <c r="H37" s="335">
        <v>3.0</v>
      </c>
      <c r="I37" s="307" t="s">
        <v>630</v>
      </c>
      <c r="J37" s="326"/>
      <c r="K37" s="309"/>
      <c r="L37" s="15"/>
      <c r="M37" s="15"/>
      <c r="N37" s="15"/>
      <c r="O37" s="15"/>
      <c r="P37" s="15"/>
      <c r="Q37" s="15"/>
      <c r="R37" s="15"/>
      <c r="S37" s="15"/>
      <c r="T37" s="15"/>
      <c r="U37" s="15"/>
      <c r="V37" s="15"/>
      <c r="W37" s="15"/>
      <c r="X37" s="15"/>
      <c r="Y37" s="15"/>
      <c r="Z37" s="15"/>
    </row>
    <row r="38" ht="123.75" customHeight="1">
      <c r="A38" s="359"/>
      <c r="B38" s="359"/>
      <c r="C38" s="49" t="s">
        <v>161</v>
      </c>
      <c r="D38" s="316" t="s">
        <v>452</v>
      </c>
      <c r="E38" s="316" t="s">
        <v>453</v>
      </c>
      <c r="F38" s="316" t="s">
        <v>454</v>
      </c>
      <c r="G38" s="316">
        <v>3.0001</v>
      </c>
      <c r="H38" s="328">
        <v>3.0</v>
      </c>
      <c r="I38" s="357" t="s">
        <v>631</v>
      </c>
      <c r="J38" s="360"/>
      <c r="K38" s="309"/>
      <c r="L38" s="15"/>
      <c r="M38" s="15"/>
      <c r="N38" s="15"/>
      <c r="O38" s="15"/>
      <c r="P38" s="15"/>
      <c r="Q38" s="15"/>
      <c r="R38" s="15"/>
      <c r="S38" s="15"/>
      <c r="T38" s="15"/>
      <c r="U38" s="15"/>
      <c r="V38" s="15"/>
      <c r="W38" s="15"/>
      <c r="X38" s="15"/>
      <c r="Y38" s="15"/>
      <c r="Z38" s="15"/>
    </row>
    <row r="39" ht="31.5" customHeight="1">
      <c r="A39" s="268" t="s">
        <v>165</v>
      </c>
      <c r="B39" s="23"/>
      <c r="C39" s="23"/>
      <c r="D39" s="23"/>
      <c r="E39" s="23"/>
      <c r="F39" s="23"/>
      <c r="G39" s="361"/>
      <c r="H39" s="362" t="s">
        <v>39</v>
      </c>
      <c r="I39" s="23"/>
      <c r="J39" s="17"/>
      <c r="K39" s="363">
        <f>(K41+K43+K45+K47+K52)/5</f>
        <v>3</v>
      </c>
      <c r="L39" s="15"/>
      <c r="M39" s="15"/>
      <c r="N39" s="15"/>
      <c r="O39" s="15"/>
      <c r="P39" s="15"/>
      <c r="Q39" s="15"/>
      <c r="R39" s="15"/>
      <c r="S39" s="15"/>
      <c r="T39" s="15"/>
      <c r="U39" s="15"/>
      <c r="V39" s="15"/>
      <c r="W39" s="15"/>
      <c r="X39" s="15"/>
      <c r="Y39" s="15"/>
      <c r="Z39" s="15"/>
    </row>
    <row r="40" ht="37.5" customHeight="1">
      <c r="A40" s="270" t="s">
        <v>40</v>
      </c>
      <c r="B40" s="101" t="s">
        <v>41</v>
      </c>
      <c r="C40" s="364" t="s">
        <v>42</v>
      </c>
      <c r="D40" s="365">
        <v>1.0</v>
      </c>
      <c r="E40" s="366">
        <v>2.0</v>
      </c>
      <c r="F40" s="366">
        <v>3.0</v>
      </c>
      <c r="G40" s="366">
        <v>4.0</v>
      </c>
      <c r="H40" s="367" t="s">
        <v>7</v>
      </c>
      <c r="I40" s="271" t="s">
        <v>592</v>
      </c>
      <c r="J40" s="368" t="s">
        <v>593</v>
      </c>
      <c r="K40" s="369" t="s">
        <v>594</v>
      </c>
      <c r="L40" s="15"/>
      <c r="M40" s="15"/>
      <c r="N40" s="15"/>
      <c r="O40" s="15"/>
      <c r="P40" s="15"/>
      <c r="Q40" s="15"/>
      <c r="R40" s="15"/>
      <c r="S40" s="15"/>
      <c r="T40" s="15"/>
      <c r="U40" s="15"/>
      <c r="V40" s="15"/>
      <c r="W40" s="15"/>
      <c r="X40" s="15"/>
      <c r="Y40" s="15"/>
      <c r="Z40" s="15"/>
    </row>
    <row r="41" ht="15.75" customHeight="1">
      <c r="A41" s="304">
        <v>3.1</v>
      </c>
      <c r="B41" s="36" t="s">
        <v>166</v>
      </c>
      <c r="C41" s="103" t="s">
        <v>457</v>
      </c>
      <c r="D41" s="370"/>
      <c r="E41" s="370"/>
      <c r="F41" s="370"/>
      <c r="G41" s="370"/>
      <c r="H41" s="371"/>
      <c r="I41" s="354" t="s">
        <v>632</v>
      </c>
      <c r="J41" s="372"/>
      <c r="K41" s="309">
        <f>H42/1</f>
        <v>3</v>
      </c>
      <c r="L41" s="15"/>
      <c r="M41" s="15"/>
      <c r="N41" s="15"/>
      <c r="O41" s="15"/>
      <c r="P41" s="15"/>
      <c r="Q41" s="15"/>
      <c r="R41" s="15"/>
      <c r="S41" s="15"/>
      <c r="T41" s="15"/>
      <c r="U41" s="15"/>
      <c r="V41" s="15"/>
      <c r="W41" s="15"/>
      <c r="X41" s="15"/>
      <c r="Y41" s="15"/>
      <c r="Z41" s="15"/>
    </row>
    <row r="42" ht="97.5" customHeight="1">
      <c r="A42" s="315"/>
      <c r="B42" s="48"/>
      <c r="C42" s="73"/>
      <c r="D42" s="316" t="s">
        <v>459</v>
      </c>
      <c r="E42" s="316" t="s">
        <v>460</v>
      </c>
      <c r="F42" s="316" t="s">
        <v>461</v>
      </c>
      <c r="G42" s="316">
        <v>3.0001</v>
      </c>
      <c r="H42" s="328">
        <v>3.0</v>
      </c>
      <c r="I42" s="356"/>
      <c r="J42" s="326"/>
      <c r="K42" s="309"/>
      <c r="L42" s="15"/>
      <c r="M42" s="15"/>
      <c r="N42" s="15"/>
      <c r="O42" s="15"/>
      <c r="P42" s="15"/>
      <c r="Q42" s="15"/>
      <c r="R42" s="15"/>
      <c r="S42" s="15"/>
      <c r="T42" s="15"/>
      <c r="U42" s="15"/>
      <c r="V42" s="15"/>
      <c r="W42" s="15"/>
      <c r="X42" s="15"/>
      <c r="Y42" s="15"/>
      <c r="Z42" s="15"/>
    </row>
    <row r="43" ht="12.75" customHeight="1">
      <c r="A43" s="321">
        <v>3.2</v>
      </c>
      <c r="B43" s="111" t="s">
        <v>171</v>
      </c>
      <c r="C43" s="55"/>
      <c r="D43" s="56"/>
      <c r="E43" s="56"/>
      <c r="F43" s="56"/>
      <c r="G43" s="56"/>
      <c r="H43" s="255"/>
      <c r="I43" s="255"/>
      <c r="J43" s="332"/>
      <c r="K43" s="309">
        <f>H44/1</f>
        <v>3</v>
      </c>
      <c r="L43" s="15"/>
      <c r="M43" s="15"/>
      <c r="N43" s="15"/>
      <c r="O43" s="15"/>
      <c r="P43" s="15"/>
      <c r="Q43" s="15"/>
      <c r="R43" s="15"/>
      <c r="S43" s="15"/>
      <c r="T43" s="15"/>
      <c r="U43" s="15"/>
      <c r="V43" s="15"/>
      <c r="W43" s="15"/>
      <c r="X43" s="15"/>
      <c r="Y43" s="15"/>
      <c r="Z43" s="15"/>
    </row>
    <row r="44" ht="129.0" customHeight="1">
      <c r="A44" s="315"/>
      <c r="B44" s="48"/>
      <c r="C44" s="373" t="s">
        <v>172</v>
      </c>
      <c r="D44" s="374" t="s">
        <v>462</v>
      </c>
      <c r="E44" s="374" t="s">
        <v>463</v>
      </c>
      <c r="F44" s="374" t="s">
        <v>464</v>
      </c>
      <c r="G44" s="374">
        <v>3.0001</v>
      </c>
      <c r="H44" s="375">
        <v>3.0</v>
      </c>
      <c r="I44" s="376" t="s">
        <v>633</v>
      </c>
      <c r="J44" s="326"/>
      <c r="K44" s="309"/>
      <c r="L44" s="15"/>
      <c r="M44" s="15"/>
      <c r="N44" s="15"/>
      <c r="O44" s="15"/>
      <c r="P44" s="15"/>
      <c r="Q44" s="15"/>
      <c r="R44" s="15"/>
      <c r="S44" s="15"/>
      <c r="T44" s="15"/>
      <c r="U44" s="15"/>
      <c r="V44" s="15"/>
      <c r="W44" s="15"/>
      <c r="X44" s="15"/>
      <c r="Y44" s="15"/>
      <c r="Z44" s="15"/>
    </row>
    <row r="45" ht="12.75" customHeight="1">
      <c r="A45" s="321">
        <v>3.3</v>
      </c>
      <c r="B45" s="54" t="s">
        <v>176</v>
      </c>
      <c r="C45" s="55"/>
      <c r="D45" s="56"/>
      <c r="E45" s="56"/>
      <c r="F45" s="56"/>
      <c r="G45" s="56"/>
      <c r="H45" s="255"/>
      <c r="I45" s="255"/>
      <c r="J45" s="332"/>
      <c r="K45" s="309">
        <f>H46/1</f>
        <v>3</v>
      </c>
      <c r="L45" s="15"/>
      <c r="M45" s="15"/>
      <c r="N45" s="15"/>
      <c r="O45" s="15"/>
      <c r="P45" s="15"/>
      <c r="Q45" s="15"/>
      <c r="R45" s="15"/>
      <c r="S45" s="15"/>
      <c r="T45" s="15"/>
      <c r="U45" s="15"/>
      <c r="V45" s="15"/>
      <c r="W45" s="15"/>
      <c r="X45" s="15"/>
      <c r="Y45" s="15"/>
      <c r="Z45" s="15"/>
    </row>
    <row r="46" ht="104.25" customHeight="1">
      <c r="A46" s="315"/>
      <c r="B46" s="48"/>
      <c r="C46" s="377" t="s">
        <v>177</v>
      </c>
      <c r="D46" s="374" t="s">
        <v>466</v>
      </c>
      <c r="E46" s="374" t="s">
        <v>467</v>
      </c>
      <c r="F46" s="374" t="s">
        <v>468</v>
      </c>
      <c r="G46" s="374">
        <v>3.0001</v>
      </c>
      <c r="H46" s="375">
        <v>3.0</v>
      </c>
      <c r="I46" s="376" t="s">
        <v>634</v>
      </c>
      <c r="J46" s="326"/>
      <c r="K46" s="309"/>
      <c r="L46" s="15"/>
      <c r="M46" s="15"/>
      <c r="N46" s="15"/>
      <c r="O46" s="15"/>
      <c r="P46" s="15"/>
      <c r="Q46" s="15"/>
      <c r="R46" s="15"/>
      <c r="S46" s="15"/>
      <c r="T46" s="15"/>
      <c r="U46" s="15"/>
      <c r="V46" s="15"/>
      <c r="W46" s="15"/>
      <c r="X46" s="15"/>
      <c r="Y46" s="15"/>
      <c r="Z46" s="15"/>
    </row>
    <row r="47" ht="37.5" customHeight="1">
      <c r="A47" s="321">
        <v>3.4</v>
      </c>
      <c r="B47" s="321" t="s">
        <v>181</v>
      </c>
      <c r="C47" s="55"/>
      <c r="D47" s="56"/>
      <c r="E47" s="56"/>
      <c r="F47" s="56"/>
      <c r="G47" s="56"/>
      <c r="H47" s="255"/>
      <c r="I47" s="255"/>
      <c r="J47" s="332"/>
      <c r="K47" s="309">
        <f>SUM(H48:H51)/4</f>
        <v>3</v>
      </c>
      <c r="L47" s="15"/>
      <c r="M47" s="15"/>
      <c r="N47" s="15"/>
      <c r="O47" s="15"/>
      <c r="P47" s="15"/>
      <c r="Q47" s="15"/>
      <c r="R47" s="15"/>
      <c r="S47" s="15"/>
      <c r="T47" s="15"/>
      <c r="U47" s="15"/>
      <c r="V47" s="15"/>
      <c r="W47" s="15"/>
      <c r="X47" s="15"/>
      <c r="Y47" s="15"/>
      <c r="Z47" s="15"/>
    </row>
    <row r="48" ht="111.75" customHeight="1">
      <c r="A48" s="310"/>
      <c r="B48" s="310"/>
      <c r="C48" s="37" t="s">
        <v>182</v>
      </c>
      <c r="D48" s="305" t="s">
        <v>470</v>
      </c>
      <c r="E48" s="305" t="s">
        <v>471</v>
      </c>
      <c r="F48" s="305" t="s">
        <v>472</v>
      </c>
      <c r="G48" s="305">
        <v>3.0001</v>
      </c>
      <c r="H48" s="335">
        <v>3.0</v>
      </c>
      <c r="I48" s="307" t="s">
        <v>635</v>
      </c>
      <c r="J48" s="326"/>
      <c r="K48" s="309"/>
      <c r="L48" s="15"/>
      <c r="M48" s="15"/>
      <c r="N48" s="15"/>
      <c r="O48" s="15"/>
      <c r="P48" s="15"/>
      <c r="Q48" s="15"/>
      <c r="R48" s="15"/>
      <c r="S48" s="15"/>
      <c r="T48" s="15"/>
      <c r="U48" s="15"/>
      <c r="V48" s="15"/>
      <c r="W48" s="15"/>
      <c r="X48" s="15"/>
      <c r="Y48" s="15"/>
      <c r="Z48" s="15"/>
    </row>
    <row r="49" ht="90.0" customHeight="1">
      <c r="A49" s="310"/>
      <c r="B49" s="310"/>
      <c r="C49" s="60" t="s">
        <v>186</v>
      </c>
      <c r="D49" s="311" t="s">
        <v>474</v>
      </c>
      <c r="E49" s="311" t="s">
        <v>475</v>
      </c>
      <c r="F49" s="311" t="s">
        <v>476</v>
      </c>
      <c r="G49" s="311">
        <v>3.0001</v>
      </c>
      <c r="H49" s="325">
        <v>3.0</v>
      </c>
      <c r="I49" s="324" t="s">
        <v>636</v>
      </c>
      <c r="J49" s="326"/>
      <c r="K49" s="309"/>
      <c r="L49" s="15"/>
      <c r="M49" s="15"/>
      <c r="N49" s="15"/>
      <c r="O49" s="15"/>
      <c r="P49" s="15"/>
      <c r="Q49" s="15"/>
      <c r="R49" s="15"/>
      <c r="S49" s="15"/>
      <c r="T49" s="15"/>
      <c r="U49" s="15"/>
      <c r="V49" s="15"/>
      <c r="W49" s="15"/>
      <c r="X49" s="15"/>
      <c r="Y49" s="15"/>
      <c r="Z49" s="15"/>
    </row>
    <row r="50" ht="87.0" customHeight="1">
      <c r="A50" s="310"/>
      <c r="B50" s="310"/>
      <c r="C50" s="60" t="s">
        <v>190</v>
      </c>
      <c r="D50" s="311" t="s">
        <v>478</v>
      </c>
      <c r="E50" s="311" t="s">
        <v>479</v>
      </c>
      <c r="F50" s="311" t="s">
        <v>480</v>
      </c>
      <c r="G50" s="311">
        <v>3.0001</v>
      </c>
      <c r="H50" s="325">
        <v>3.0</v>
      </c>
      <c r="I50" s="324" t="s">
        <v>637</v>
      </c>
      <c r="J50" s="326"/>
      <c r="K50" s="309"/>
      <c r="L50" s="15"/>
      <c r="M50" s="15"/>
      <c r="N50" s="15"/>
      <c r="O50" s="15"/>
      <c r="P50" s="15"/>
      <c r="Q50" s="15"/>
      <c r="R50" s="15"/>
      <c r="S50" s="15"/>
      <c r="T50" s="15"/>
      <c r="U50" s="15"/>
      <c r="V50" s="15"/>
      <c r="W50" s="15"/>
      <c r="X50" s="15"/>
      <c r="Y50" s="15"/>
      <c r="Z50" s="15"/>
    </row>
    <row r="51" ht="79.5" customHeight="1">
      <c r="A51" s="315"/>
      <c r="B51" s="315"/>
      <c r="C51" s="49" t="s">
        <v>482</v>
      </c>
      <c r="D51" s="316" t="s">
        <v>483</v>
      </c>
      <c r="E51" s="316" t="s">
        <v>484</v>
      </c>
      <c r="F51" s="316" t="s">
        <v>485</v>
      </c>
      <c r="G51" s="316">
        <v>3.0001</v>
      </c>
      <c r="H51" s="328">
        <v>3.0</v>
      </c>
      <c r="I51" s="357" t="s">
        <v>638</v>
      </c>
      <c r="J51" s="326"/>
      <c r="K51" s="309"/>
      <c r="L51" s="15"/>
      <c r="M51" s="15"/>
      <c r="N51" s="15"/>
      <c r="O51" s="15"/>
      <c r="P51" s="15"/>
      <c r="Q51" s="15"/>
      <c r="R51" s="15"/>
      <c r="S51" s="15"/>
      <c r="T51" s="15"/>
      <c r="U51" s="15"/>
      <c r="V51" s="15"/>
      <c r="W51" s="15"/>
      <c r="X51" s="15"/>
      <c r="Y51" s="15"/>
      <c r="Z51" s="15"/>
    </row>
    <row r="52" ht="37.5" customHeight="1">
      <c r="A52" s="321">
        <v>3.5</v>
      </c>
      <c r="B52" s="321" t="s">
        <v>487</v>
      </c>
      <c r="C52" s="55"/>
      <c r="D52" s="56"/>
      <c r="E52" s="56"/>
      <c r="F52" s="56"/>
      <c r="G52" s="56"/>
      <c r="H52" s="255"/>
      <c r="I52" s="255"/>
      <c r="J52" s="332"/>
      <c r="K52" s="309">
        <f>SUM(H53:H58)/6</f>
        <v>3</v>
      </c>
      <c r="L52" s="15"/>
      <c r="M52" s="15"/>
      <c r="N52" s="15"/>
      <c r="O52" s="15"/>
      <c r="P52" s="15"/>
      <c r="Q52" s="15"/>
      <c r="R52" s="15"/>
      <c r="S52" s="15"/>
      <c r="T52" s="15"/>
      <c r="U52" s="15"/>
      <c r="V52" s="15"/>
      <c r="W52" s="15"/>
      <c r="X52" s="15"/>
      <c r="Y52" s="15"/>
      <c r="Z52" s="15"/>
    </row>
    <row r="53" ht="94.5" customHeight="1">
      <c r="A53" s="310"/>
      <c r="B53" s="310"/>
      <c r="C53" s="37" t="s">
        <v>199</v>
      </c>
      <c r="D53" s="305" t="s">
        <v>488</v>
      </c>
      <c r="E53" s="305" t="s">
        <v>489</v>
      </c>
      <c r="F53" s="305" t="s">
        <v>490</v>
      </c>
      <c r="G53" s="305">
        <v>3.0001</v>
      </c>
      <c r="H53" s="335">
        <v>3.0</v>
      </c>
      <c r="I53" s="307" t="s">
        <v>639</v>
      </c>
      <c r="J53" s="326"/>
      <c r="K53" s="309"/>
      <c r="L53" s="15"/>
      <c r="M53" s="15"/>
      <c r="N53" s="15"/>
      <c r="O53" s="15"/>
      <c r="P53" s="15"/>
      <c r="Q53" s="15"/>
      <c r="R53" s="15"/>
      <c r="S53" s="15"/>
      <c r="T53" s="15"/>
      <c r="U53" s="15"/>
      <c r="V53" s="15"/>
      <c r="W53" s="15"/>
      <c r="X53" s="15"/>
      <c r="Y53" s="15"/>
      <c r="Z53" s="15"/>
    </row>
    <row r="54" ht="88.5" customHeight="1">
      <c r="A54" s="310"/>
      <c r="B54" s="310"/>
      <c r="C54" s="60" t="s">
        <v>203</v>
      </c>
      <c r="D54" s="311" t="s">
        <v>492</v>
      </c>
      <c r="E54" s="311" t="s">
        <v>493</v>
      </c>
      <c r="F54" s="311" t="s">
        <v>494</v>
      </c>
      <c r="G54" s="311">
        <v>3.0001</v>
      </c>
      <c r="H54" s="325">
        <v>3.0</v>
      </c>
      <c r="I54" s="324" t="s">
        <v>640</v>
      </c>
      <c r="J54" s="326"/>
      <c r="K54" s="309"/>
      <c r="L54" s="15"/>
      <c r="M54" s="15"/>
      <c r="N54" s="15"/>
      <c r="O54" s="15"/>
      <c r="P54" s="15"/>
      <c r="Q54" s="15"/>
      <c r="R54" s="15"/>
      <c r="S54" s="15"/>
      <c r="T54" s="15"/>
      <c r="U54" s="15"/>
      <c r="V54" s="15"/>
      <c r="W54" s="15"/>
      <c r="X54" s="15"/>
      <c r="Y54" s="15"/>
      <c r="Z54" s="15"/>
    </row>
    <row r="55" ht="87.0" customHeight="1">
      <c r="A55" s="310"/>
      <c r="B55" s="310"/>
      <c r="C55" s="60" t="s">
        <v>207</v>
      </c>
      <c r="D55" s="311" t="s">
        <v>496</v>
      </c>
      <c r="E55" s="311" t="s">
        <v>497</v>
      </c>
      <c r="F55" s="311" t="s">
        <v>498</v>
      </c>
      <c r="G55" s="311">
        <v>3.0001</v>
      </c>
      <c r="H55" s="325">
        <v>3.0</v>
      </c>
      <c r="I55" s="324" t="s">
        <v>641</v>
      </c>
      <c r="J55" s="326"/>
      <c r="K55" s="309"/>
      <c r="L55" s="15"/>
      <c r="M55" s="15"/>
      <c r="N55" s="15"/>
      <c r="O55" s="15"/>
      <c r="P55" s="15"/>
      <c r="Q55" s="15"/>
      <c r="R55" s="15"/>
      <c r="S55" s="15"/>
      <c r="T55" s="15"/>
      <c r="U55" s="15"/>
      <c r="V55" s="15"/>
      <c r="W55" s="15"/>
      <c r="X55" s="15"/>
      <c r="Y55" s="15"/>
      <c r="Z55" s="15"/>
    </row>
    <row r="56" ht="111.0" customHeight="1">
      <c r="A56" s="310"/>
      <c r="B56" s="310"/>
      <c r="C56" s="60" t="s">
        <v>211</v>
      </c>
      <c r="D56" s="311" t="s">
        <v>500</v>
      </c>
      <c r="E56" s="311" t="s">
        <v>501</v>
      </c>
      <c r="F56" s="311" t="s">
        <v>502</v>
      </c>
      <c r="G56" s="311">
        <v>3.0001</v>
      </c>
      <c r="H56" s="325">
        <v>3.0</v>
      </c>
      <c r="I56" s="324" t="s">
        <v>642</v>
      </c>
      <c r="J56" s="326"/>
      <c r="K56" s="309"/>
      <c r="L56" s="15"/>
      <c r="M56" s="15"/>
      <c r="N56" s="15"/>
      <c r="O56" s="15"/>
      <c r="P56" s="15"/>
      <c r="Q56" s="15"/>
      <c r="R56" s="15"/>
      <c r="S56" s="15"/>
      <c r="T56" s="15"/>
      <c r="U56" s="15"/>
      <c r="V56" s="15"/>
      <c r="W56" s="15"/>
      <c r="X56" s="15"/>
      <c r="Y56" s="15"/>
      <c r="Z56" s="15"/>
    </row>
    <row r="57" ht="87.0" customHeight="1">
      <c r="A57" s="310"/>
      <c r="B57" s="310"/>
      <c r="C57" s="60" t="s">
        <v>215</v>
      </c>
      <c r="D57" s="311" t="s">
        <v>504</v>
      </c>
      <c r="E57" s="311" t="s">
        <v>505</v>
      </c>
      <c r="F57" s="311" t="s">
        <v>643</v>
      </c>
      <c r="G57" s="311">
        <v>3.0001</v>
      </c>
      <c r="H57" s="325">
        <v>3.0</v>
      </c>
      <c r="I57" s="324" t="s">
        <v>644</v>
      </c>
      <c r="J57" s="326"/>
      <c r="K57" s="309"/>
      <c r="L57" s="15"/>
      <c r="M57" s="15"/>
      <c r="N57" s="15"/>
      <c r="O57" s="15"/>
      <c r="P57" s="15"/>
      <c r="Q57" s="15"/>
      <c r="R57" s="15"/>
      <c r="S57" s="15"/>
      <c r="T57" s="15"/>
      <c r="U57" s="15"/>
      <c r="V57" s="15"/>
      <c r="W57" s="15"/>
      <c r="X57" s="15"/>
      <c r="Y57" s="15"/>
      <c r="Z57" s="15"/>
    </row>
    <row r="58" ht="79.5" customHeight="1">
      <c r="A58" s="359"/>
      <c r="B58" s="359"/>
      <c r="C58" s="60" t="s">
        <v>219</v>
      </c>
      <c r="D58" s="316" t="s">
        <v>508</v>
      </c>
      <c r="E58" s="316" t="s">
        <v>509</v>
      </c>
      <c r="F58" s="316" t="s">
        <v>510</v>
      </c>
      <c r="G58" s="316">
        <v>3.0001</v>
      </c>
      <c r="H58" s="328">
        <v>3.0</v>
      </c>
      <c r="I58" s="357" t="s">
        <v>645</v>
      </c>
      <c r="J58" s="378"/>
      <c r="K58" s="309"/>
      <c r="L58" s="15"/>
      <c r="M58" s="15"/>
      <c r="N58" s="15"/>
      <c r="O58" s="15"/>
      <c r="P58" s="15"/>
      <c r="Q58" s="15"/>
      <c r="R58" s="15"/>
      <c r="S58" s="15"/>
      <c r="T58" s="15"/>
      <c r="U58" s="15"/>
      <c r="V58" s="15"/>
      <c r="W58" s="15"/>
      <c r="X58" s="15"/>
      <c r="Y58" s="15"/>
      <c r="Z58" s="15"/>
    </row>
    <row r="59" ht="31.5" customHeight="1">
      <c r="A59" s="379" t="s">
        <v>646</v>
      </c>
      <c r="B59" s="23"/>
      <c r="C59" s="23"/>
      <c r="D59" s="23"/>
      <c r="E59" s="23"/>
      <c r="F59" s="23"/>
      <c r="G59" s="361"/>
      <c r="H59" s="380" t="s">
        <v>39</v>
      </c>
      <c r="I59" s="23"/>
      <c r="J59" s="17"/>
      <c r="K59" s="381">
        <f>(K61+K65+K68+K70+K75)/5</f>
        <v>3.6</v>
      </c>
      <c r="L59" s="15"/>
      <c r="M59" s="15"/>
      <c r="N59" s="15"/>
      <c r="O59" s="15"/>
      <c r="P59" s="15"/>
      <c r="Q59" s="15"/>
      <c r="R59" s="15"/>
      <c r="S59" s="15"/>
      <c r="T59" s="15"/>
      <c r="U59" s="15"/>
      <c r="V59" s="15"/>
      <c r="W59" s="15"/>
      <c r="X59" s="15"/>
      <c r="Y59" s="15"/>
      <c r="Z59" s="15"/>
    </row>
    <row r="60" ht="37.5" customHeight="1">
      <c r="A60" s="382" t="s">
        <v>40</v>
      </c>
      <c r="B60" s="382" t="s">
        <v>41</v>
      </c>
      <c r="C60" s="132" t="s">
        <v>42</v>
      </c>
      <c r="D60" s="383">
        <v>1.0</v>
      </c>
      <c r="E60" s="384">
        <v>2.0</v>
      </c>
      <c r="F60" s="384">
        <v>3.0</v>
      </c>
      <c r="G60" s="384">
        <v>4.0</v>
      </c>
      <c r="H60" s="385" t="s">
        <v>7</v>
      </c>
      <c r="I60" s="386" t="s">
        <v>647</v>
      </c>
      <c r="J60" s="387" t="s">
        <v>593</v>
      </c>
      <c r="K60" s="388" t="s">
        <v>594</v>
      </c>
      <c r="L60" s="15"/>
      <c r="M60" s="15"/>
      <c r="N60" s="15"/>
      <c r="O60" s="15"/>
      <c r="P60" s="15"/>
      <c r="Q60" s="15"/>
      <c r="R60" s="15"/>
      <c r="S60" s="15"/>
      <c r="T60" s="15"/>
      <c r="U60" s="15"/>
      <c r="V60" s="15"/>
      <c r="W60" s="15"/>
      <c r="X60" s="15"/>
      <c r="Y60" s="15"/>
      <c r="Z60" s="15"/>
    </row>
    <row r="61" ht="15.75" customHeight="1">
      <c r="A61" s="304">
        <v>4.1</v>
      </c>
      <c r="B61" s="304" t="s">
        <v>224</v>
      </c>
      <c r="C61" s="134" t="s">
        <v>225</v>
      </c>
      <c r="D61" s="370"/>
      <c r="E61" s="370"/>
      <c r="F61" s="370"/>
      <c r="G61" s="370"/>
      <c r="H61" s="371"/>
      <c r="I61" s="354" t="s">
        <v>648</v>
      </c>
      <c r="J61" s="372"/>
      <c r="K61" s="309">
        <f>SUM(H62:H64)/3</f>
        <v>4</v>
      </c>
      <c r="L61" s="15"/>
      <c r="M61" s="15"/>
      <c r="N61" s="15"/>
      <c r="O61" s="15"/>
      <c r="P61" s="15"/>
      <c r="Q61" s="15"/>
      <c r="R61" s="15"/>
      <c r="S61" s="15"/>
      <c r="T61" s="15"/>
      <c r="U61" s="15"/>
      <c r="V61" s="15"/>
      <c r="W61" s="15"/>
      <c r="X61" s="15"/>
      <c r="Y61" s="15"/>
      <c r="Z61" s="15"/>
    </row>
    <row r="62" ht="150.75" customHeight="1">
      <c r="A62" s="310"/>
      <c r="B62" s="310"/>
      <c r="C62" s="48"/>
      <c r="D62" s="311" t="s">
        <v>514</v>
      </c>
      <c r="E62" s="311" t="s">
        <v>515</v>
      </c>
      <c r="F62" s="311" t="s">
        <v>516</v>
      </c>
      <c r="G62" s="311" t="s">
        <v>517</v>
      </c>
      <c r="H62" s="325">
        <v>4.0</v>
      </c>
      <c r="I62" s="389"/>
      <c r="J62" s="337"/>
      <c r="K62" s="309"/>
      <c r="L62" s="15"/>
      <c r="M62" s="15"/>
      <c r="N62" s="15"/>
      <c r="O62" s="15"/>
      <c r="P62" s="15"/>
      <c r="Q62" s="15"/>
      <c r="R62" s="15"/>
      <c r="S62" s="15"/>
      <c r="T62" s="15"/>
      <c r="U62" s="15"/>
      <c r="V62" s="15"/>
      <c r="W62" s="15"/>
      <c r="X62" s="15"/>
      <c r="Y62" s="15"/>
      <c r="Z62" s="15"/>
    </row>
    <row r="63" ht="151.5" customHeight="1">
      <c r="A63" s="310"/>
      <c r="B63" s="310"/>
      <c r="C63" s="60" t="s">
        <v>518</v>
      </c>
      <c r="D63" s="311" t="s">
        <v>519</v>
      </c>
      <c r="E63" s="311" t="s">
        <v>520</v>
      </c>
      <c r="F63" s="311" t="s">
        <v>521</v>
      </c>
      <c r="G63" s="311" t="s">
        <v>522</v>
      </c>
      <c r="H63" s="325">
        <v>4.0</v>
      </c>
      <c r="I63" s="324" t="s">
        <v>649</v>
      </c>
      <c r="J63" s="337"/>
      <c r="K63" s="309"/>
      <c r="L63" s="15"/>
      <c r="M63" s="15"/>
      <c r="N63" s="15"/>
      <c r="O63" s="15"/>
      <c r="P63" s="15"/>
      <c r="Q63" s="15"/>
      <c r="R63" s="15"/>
      <c r="S63" s="15"/>
      <c r="T63" s="15"/>
      <c r="U63" s="15"/>
      <c r="V63" s="15"/>
      <c r="W63" s="15"/>
      <c r="X63" s="15"/>
      <c r="Y63" s="15"/>
      <c r="Z63" s="15"/>
    </row>
    <row r="64" ht="109.5" customHeight="1">
      <c r="A64" s="315"/>
      <c r="B64" s="315"/>
      <c r="C64" s="49" t="s">
        <v>235</v>
      </c>
      <c r="D64" s="316" t="s">
        <v>524</v>
      </c>
      <c r="E64" s="316" t="s">
        <v>525</v>
      </c>
      <c r="F64" s="316" t="s">
        <v>526</v>
      </c>
      <c r="G64" s="316" t="s">
        <v>527</v>
      </c>
      <c r="H64" s="328">
        <v>4.0</v>
      </c>
      <c r="I64" s="357" t="s">
        <v>650</v>
      </c>
      <c r="J64" s="337"/>
      <c r="K64" s="309"/>
      <c r="L64" s="15"/>
      <c r="M64" s="15"/>
      <c r="N64" s="15"/>
      <c r="O64" s="15"/>
      <c r="P64" s="15"/>
      <c r="Q64" s="15"/>
      <c r="R64" s="15"/>
      <c r="S64" s="15"/>
      <c r="T64" s="15"/>
      <c r="U64" s="15"/>
      <c r="V64" s="15"/>
      <c r="W64" s="15"/>
      <c r="X64" s="15"/>
      <c r="Y64" s="15"/>
      <c r="Z64" s="15"/>
    </row>
    <row r="65" ht="37.5" customHeight="1">
      <c r="A65" s="321">
        <v>4.2</v>
      </c>
      <c r="B65" s="321" t="s">
        <v>240</v>
      </c>
      <c r="C65" s="55"/>
      <c r="D65" s="56"/>
      <c r="E65" s="56"/>
      <c r="F65" s="56"/>
      <c r="G65" s="56"/>
      <c r="H65" s="255"/>
      <c r="I65" s="255"/>
      <c r="J65" s="355"/>
      <c r="K65" s="309">
        <f>SUM(H66:H67)/2</f>
        <v>3</v>
      </c>
      <c r="L65" s="15"/>
      <c r="M65" s="15"/>
      <c r="N65" s="15"/>
      <c r="O65" s="15"/>
      <c r="P65" s="15"/>
      <c r="Q65" s="15"/>
      <c r="R65" s="15"/>
      <c r="S65" s="15"/>
      <c r="T65" s="15"/>
      <c r="U65" s="15"/>
      <c r="V65" s="15"/>
      <c r="W65" s="15"/>
      <c r="X65" s="15"/>
      <c r="Y65" s="15"/>
      <c r="Z65" s="15"/>
    </row>
    <row r="66" ht="96.0" customHeight="1">
      <c r="A66" s="310"/>
      <c r="B66" s="310"/>
      <c r="C66" s="37" t="s">
        <v>241</v>
      </c>
      <c r="D66" s="305" t="s">
        <v>529</v>
      </c>
      <c r="E66" s="305" t="s">
        <v>530</v>
      </c>
      <c r="F66" s="305" t="s">
        <v>531</v>
      </c>
      <c r="G66" s="305">
        <v>3.0001</v>
      </c>
      <c r="H66" s="335">
        <v>3.0</v>
      </c>
      <c r="I66" s="307" t="s">
        <v>651</v>
      </c>
      <c r="J66" s="326"/>
      <c r="K66" s="309"/>
      <c r="L66" s="15"/>
      <c r="M66" s="15"/>
      <c r="N66" s="15"/>
      <c r="O66" s="15"/>
      <c r="P66" s="15"/>
      <c r="Q66" s="15"/>
      <c r="R66" s="15"/>
      <c r="S66" s="15"/>
      <c r="T66" s="15"/>
      <c r="U66" s="15"/>
      <c r="V66" s="15"/>
      <c r="W66" s="15"/>
      <c r="X66" s="15"/>
      <c r="Y66" s="15"/>
      <c r="Z66" s="15"/>
    </row>
    <row r="67" ht="90.0" customHeight="1">
      <c r="A67" s="315"/>
      <c r="B67" s="315"/>
      <c r="C67" s="49" t="s">
        <v>245</v>
      </c>
      <c r="D67" s="316" t="s">
        <v>652</v>
      </c>
      <c r="E67" s="316" t="s">
        <v>653</v>
      </c>
      <c r="F67" s="316" t="s">
        <v>654</v>
      </c>
      <c r="G67" s="316">
        <v>3.0001</v>
      </c>
      <c r="H67" s="328">
        <v>3.0</v>
      </c>
      <c r="I67" s="357" t="s">
        <v>655</v>
      </c>
      <c r="J67" s="326"/>
      <c r="K67" s="309"/>
      <c r="L67" s="15"/>
      <c r="M67" s="15"/>
      <c r="N67" s="15"/>
      <c r="O67" s="15"/>
      <c r="P67" s="15"/>
      <c r="Q67" s="15"/>
      <c r="R67" s="15"/>
      <c r="S67" s="15"/>
      <c r="T67" s="15"/>
      <c r="U67" s="15"/>
      <c r="V67" s="15"/>
      <c r="W67" s="15"/>
      <c r="X67" s="15"/>
      <c r="Y67" s="15"/>
      <c r="Z67" s="15"/>
    </row>
    <row r="68" ht="37.5" customHeight="1">
      <c r="A68" s="321">
        <v>4.3</v>
      </c>
      <c r="B68" s="321" t="s">
        <v>249</v>
      </c>
      <c r="C68" s="55"/>
      <c r="D68" s="56"/>
      <c r="E68" s="56"/>
      <c r="F68" s="56"/>
      <c r="G68" s="56"/>
      <c r="H68" s="255"/>
      <c r="I68" s="255"/>
      <c r="J68" s="332"/>
      <c r="K68" s="309">
        <f>H69/1</f>
        <v>3</v>
      </c>
      <c r="L68" s="15"/>
      <c r="M68" s="15"/>
      <c r="N68" s="15"/>
      <c r="O68" s="15"/>
      <c r="P68" s="15"/>
      <c r="Q68" s="15"/>
      <c r="R68" s="15"/>
      <c r="S68" s="15"/>
      <c r="T68" s="15"/>
      <c r="U68" s="15"/>
      <c r="V68" s="15"/>
      <c r="W68" s="15"/>
      <c r="X68" s="15"/>
      <c r="Y68" s="15"/>
      <c r="Z68" s="15"/>
    </row>
    <row r="69" ht="95.25" customHeight="1">
      <c r="A69" s="315"/>
      <c r="B69" s="315"/>
      <c r="C69" s="373" t="s">
        <v>250</v>
      </c>
      <c r="D69" s="374" t="s">
        <v>537</v>
      </c>
      <c r="E69" s="374" t="s">
        <v>538</v>
      </c>
      <c r="F69" s="374" t="s">
        <v>539</v>
      </c>
      <c r="G69" s="374">
        <v>3.0001</v>
      </c>
      <c r="H69" s="375">
        <v>3.0</v>
      </c>
      <c r="I69" s="376" t="s">
        <v>656</v>
      </c>
      <c r="J69" s="326"/>
      <c r="K69" s="309"/>
      <c r="L69" s="15"/>
      <c r="M69" s="15"/>
      <c r="N69" s="15"/>
      <c r="O69" s="15"/>
      <c r="P69" s="15"/>
      <c r="Q69" s="15"/>
      <c r="R69" s="15"/>
      <c r="S69" s="15"/>
      <c r="T69" s="15"/>
      <c r="U69" s="15"/>
      <c r="V69" s="15"/>
      <c r="W69" s="15"/>
      <c r="X69" s="15"/>
      <c r="Y69" s="15"/>
      <c r="Z69" s="15"/>
    </row>
    <row r="70" ht="37.5" customHeight="1">
      <c r="A70" s="321">
        <v>4.4</v>
      </c>
      <c r="B70" s="321" t="s">
        <v>254</v>
      </c>
      <c r="C70" s="55"/>
      <c r="D70" s="56"/>
      <c r="E70" s="56"/>
      <c r="F70" s="56"/>
      <c r="G70" s="56"/>
      <c r="H70" s="255"/>
      <c r="I70" s="255"/>
      <c r="J70" s="332"/>
      <c r="K70" s="309">
        <f>SUM(H71:H74)/3</f>
        <v>4</v>
      </c>
      <c r="L70" s="15"/>
      <c r="M70" s="15"/>
      <c r="N70" s="15"/>
      <c r="O70" s="15"/>
      <c r="P70" s="15"/>
      <c r="Q70" s="15"/>
      <c r="R70" s="15"/>
      <c r="S70" s="15"/>
      <c r="T70" s="15"/>
      <c r="U70" s="15"/>
      <c r="V70" s="15"/>
      <c r="W70" s="15"/>
      <c r="X70" s="15"/>
      <c r="Y70" s="15"/>
      <c r="Z70" s="15"/>
    </row>
    <row r="71" ht="75.75" customHeight="1">
      <c r="A71" s="310"/>
      <c r="B71" s="310"/>
      <c r="C71" s="37" t="s">
        <v>255</v>
      </c>
      <c r="D71" s="334" t="s">
        <v>657</v>
      </c>
      <c r="E71" s="334" t="s">
        <v>658</v>
      </c>
      <c r="F71" s="334" t="s">
        <v>659</v>
      </c>
      <c r="G71" s="305">
        <v>3.0001</v>
      </c>
      <c r="H71" s="335">
        <v>3.0</v>
      </c>
      <c r="I71" s="307" t="s">
        <v>660</v>
      </c>
      <c r="J71" s="326"/>
      <c r="K71" s="309"/>
      <c r="L71" s="15"/>
      <c r="M71" s="15"/>
      <c r="N71" s="15"/>
      <c r="O71" s="15"/>
      <c r="P71" s="15"/>
      <c r="Q71" s="15"/>
      <c r="R71" s="15"/>
      <c r="S71" s="15"/>
      <c r="T71" s="15"/>
      <c r="U71" s="15"/>
      <c r="V71" s="15"/>
      <c r="W71" s="15"/>
      <c r="X71" s="15"/>
      <c r="Y71" s="15"/>
      <c r="Z71" s="15"/>
    </row>
    <row r="72" ht="90.75" customHeight="1">
      <c r="A72" s="310"/>
      <c r="B72" s="310"/>
      <c r="C72" s="60" t="s">
        <v>259</v>
      </c>
      <c r="D72" s="311" t="s">
        <v>545</v>
      </c>
      <c r="E72" s="311" t="s">
        <v>546</v>
      </c>
      <c r="F72" s="311" t="s">
        <v>547</v>
      </c>
      <c r="G72" s="311">
        <v>3.0001</v>
      </c>
      <c r="H72" s="325">
        <v>3.0</v>
      </c>
      <c r="I72" s="324" t="s">
        <v>661</v>
      </c>
      <c r="J72" s="326"/>
      <c r="K72" s="309"/>
      <c r="L72" s="15"/>
      <c r="M72" s="15"/>
      <c r="N72" s="15"/>
      <c r="O72" s="15"/>
      <c r="P72" s="15"/>
      <c r="Q72" s="15"/>
      <c r="R72" s="15"/>
      <c r="S72" s="15"/>
      <c r="T72" s="15"/>
      <c r="U72" s="15"/>
      <c r="V72" s="15"/>
      <c r="W72" s="15"/>
      <c r="X72" s="15"/>
      <c r="Y72" s="15"/>
      <c r="Z72" s="15"/>
    </row>
    <row r="73" ht="67.5" customHeight="1">
      <c r="A73" s="310"/>
      <c r="B73" s="310"/>
      <c r="C73" s="144" t="s">
        <v>263</v>
      </c>
      <c r="D73" s="323" t="s">
        <v>549</v>
      </c>
      <c r="E73" s="323" t="s">
        <v>550</v>
      </c>
      <c r="F73" s="323" t="s">
        <v>551</v>
      </c>
      <c r="G73" s="323"/>
      <c r="H73" s="325">
        <v>3.0</v>
      </c>
      <c r="I73" s="324" t="s">
        <v>662</v>
      </c>
      <c r="J73" s="326"/>
      <c r="K73" s="309"/>
      <c r="L73" s="15"/>
      <c r="M73" s="15"/>
      <c r="N73" s="15"/>
      <c r="O73" s="15"/>
      <c r="P73" s="15"/>
      <c r="Q73" s="15"/>
      <c r="R73" s="15"/>
      <c r="S73" s="15"/>
      <c r="T73" s="15"/>
      <c r="U73" s="15"/>
      <c r="V73" s="15"/>
      <c r="W73" s="15"/>
      <c r="X73" s="15"/>
      <c r="Y73" s="15"/>
      <c r="Z73" s="15"/>
    </row>
    <row r="74" ht="76.5" customHeight="1">
      <c r="A74" s="315"/>
      <c r="B74" s="315"/>
      <c r="C74" s="49" t="s">
        <v>267</v>
      </c>
      <c r="D74" s="316" t="s">
        <v>663</v>
      </c>
      <c r="E74" s="316" t="s">
        <v>664</v>
      </c>
      <c r="F74" s="316" t="s">
        <v>665</v>
      </c>
      <c r="G74" s="316">
        <v>3.0001</v>
      </c>
      <c r="H74" s="328">
        <v>3.0</v>
      </c>
      <c r="I74" s="357" t="s">
        <v>666</v>
      </c>
      <c r="J74" s="326"/>
      <c r="K74" s="309"/>
      <c r="L74" s="15"/>
      <c r="M74" s="15"/>
      <c r="N74" s="15"/>
      <c r="O74" s="15"/>
      <c r="P74" s="15"/>
      <c r="Q74" s="15"/>
      <c r="R74" s="15"/>
      <c r="S74" s="15"/>
      <c r="T74" s="15"/>
      <c r="U74" s="15"/>
      <c r="V74" s="15"/>
      <c r="W74" s="15"/>
      <c r="X74" s="15"/>
      <c r="Y74" s="15"/>
      <c r="Z74" s="15"/>
    </row>
    <row r="75" ht="37.5" customHeight="1">
      <c r="A75" s="321">
        <v>4.5</v>
      </c>
      <c r="B75" s="321" t="s">
        <v>271</v>
      </c>
      <c r="C75" s="55"/>
      <c r="D75" s="56"/>
      <c r="E75" s="56"/>
      <c r="F75" s="56"/>
      <c r="G75" s="56"/>
      <c r="H75" s="255"/>
      <c r="I75" s="255"/>
      <c r="J75" s="332"/>
      <c r="K75" s="309">
        <f>SUM(H76:H77)/2</f>
        <v>4</v>
      </c>
      <c r="L75" s="15"/>
      <c r="M75" s="15"/>
      <c r="N75" s="15"/>
      <c r="O75" s="15"/>
      <c r="P75" s="15"/>
      <c r="Q75" s="15"/>
      <c r="R75" s="15"/>
      <c r="S75" s="15"/>
      <c r="T75" s="15"/>
      <c r="U75" s="15"/>
      <c r="V75" s="15"/>
      <c r="W75" s="15"/>
      <c r="X75" s="15"/>
      <c r="Y75" s="15"/>
      <c r="Z75" s="15"/>
    </row>
    <row r="76" ht="121.5" customHeight="1">
      <c r="A76" s="310"/>
      <c r="B76" s="310"/>
      <c r="C76" s="146" t="s">
        <v>272</v>
      </c>
      <c r="D76" s="305" t="s">
        <v>557</v>
      </c>
      <c r="E76" s="305" t="s">
        <v>558</v>
      </c>
      <c r="F76" s="305" t="s">
        <v>559</v>
      </c>
      <c r="G76" s="305" t="s">
        <v>560</v>
      </c>
      <c r="H76" s="335">
        <v>4.0</v>
      </c>
      <c r="I76" s="307" t="s">
        <v>667</v>
      </c>
      <c r="J76" s="337"/>
      <c r="K76" s="309"/>
      <c r="L76" s="15"/>
      <c r="M76" s="15"/>
      <c r="N76" s="15"/>
      <c r="O76" s="15"/>
      <c r="P76" s="15"/>
      <c r="Q76" s="15"/>
      <c r="R76" s="15"/>
      <c r="S76" s="15"/>
      <c r="T76" s="15"/>
      <c r="U76" s="15"/>
      <c r="V76" s="15"/>
      <c r="W76" s="15"/>
      <c r="X76" s="15"/>
      <c r="Y76" s="15"/>
      <c r="Z76" s="15"/>
    </row>
    <row r="77" ht="96.0" customHeight="1">
      <c r="A77" s="359"/>
      <c r="B77" s="359"/>
      <c r="C77" s="60" t="s">
        <v>277</v>
      </c>
      <c r="D77" s="316" t="s">
        <v>562</v>
      </c>
      <c r="E77" s="316" t="s">
        <v>563</v>
      </c>
      <c r="F77" s="316" t="s">
        <v>564</v>
      </c>
      <c r="G77" s="316" t="s">
        <v>565</v>
      </c>
      <c r="H77" s="328">
        <v>4.0</v>
      </c>
      <c r="I77" s="357" t="s">
        <v>668</v>
      </c>
      <c r="J77" s="390"/>
      <c r="K77" s="309"/>
      <c r="L77" s="15"/>
      <c r="M77" s="15"/>
      <c r="N77" s="15"/>
      <c r="O77" s="15"/>
      <c r="P77" s="15"/>
      <c r="Q77" s="15"/>
      <c r="R77" s="15"/>
      <c r="S77" s="15"/>
      <c r="T77" s="15"/>
      <c r="U77" s="15"/>
      <c r="V77" s="15"/>
      <c r="W77" s="15"/>
      <c r="X77" s="15"/>
      <c r="Y77" s="15"/>
      <c r="Z77" s="15"/>
    </row>
    <row r="78" ht="31.5" customHeight="1">
      <c r="A78" s="391" t="s">
        <v>282</v>
      </c>
      <c r="B78" s="23"/>
      <c r="C78" s="23"/>
      <c r="D78" s="23"/>
      <c r="E78" s="23"/>
      <c r="F78" s="23"/>
      <c r="G78" s="361"/>
      <c r="H78" s="392" t="s">
        <v>39</v>
      </c>
      <c r="I78" s="23"/>
      <c r="J78" s="17"/>
      <c r="K78" s="393">
        <f>(K80+K83+K87)/3</f>
        <v>3.111111111</v>
      </c>
      <c r="L78" s="15"/>
      <c r="M78" s="15"/>
      <c r="N78" s="15"/>
      <c r="O78" s="15"/>
      <c r="P78" s="15"/>
      <c r="Q78" s="15"/>
      <c r="R78" s="15"/>
      <c r="S78" s="15"/>
      <c r="T78" s="15"/>
      <c r="U78" s="15"/>
      <c r="V78" s="15"/>
      <c r="W78" s="15"/>
      <c r="X78" s="15"/>
      <c r="Y78" s="15"/>
      <c r="Z78" s="15"/>
    </row>
    <row r="79" ht="37.5" customHeight="1">
      <c r="A79" s="158" t="s">
        <v>40</v>
      </c>
      <c r="B79" s="278" t="s">
        <v>41</v>
      </c>
      <c r="C79" s="277" t="s">
        <v>42</v>
      </c>
      <c r="D79" s="394">
        <v>1.0</v>
      </c>
      <c r="E79" s="395">
        <v>2.0</v>
      </c>
      <c r="F79" s="395">
        <v>3.0</v>
      </c>
      <c r="G79" s="395">
        <v>4.0</v>
      </c>
      <c r="H79" s="396" t="s">
        <v>7</v>
      </c>
      <c r="I79" s="397" t="s">
        <v>43</v>
      </c>
      <c r="J79" s="398" t="s">
        <v>593</v>
      </c>
      <c r="K79" s="399" t="s">
        <v>594</v>
      </c>
      <c r="L79" s="15"/>
      <c r="M79" s="15"/>
      <c r="N79" s="15"/>
      <c r="O79" s="15"/>
      <c r="P79" s="15"/>
      <c r="Q79" s="15"/>
      <c r="R79" s="15"/>
      <c r="S79" s="15"/>
      <c r="T79" s="15"/>
      <c r="U79" s="15"/>
      <c r="V79" s="15"/>
      <c r="W79" s="15"/>
      <c r="X79" s="15"/>
      <c r="Y79" s="15"/>
      <c r="Z79" s="15"/>
    </row>
    <row r="80" ht="15.75" customHeight="1">
      <c r="A80" s="304" t="s">
        <v>283</v>
      </c>
      <c r="B80" s="36" t="s">
        <v>284</v>
      </c>
      <c r="C80" s="134" t="s">
        <v>285</v>
      </c>
      <c r="D80" s="370"/>
      <c r="E80" s="370"/>
      <c r="F80" s="370"/>
      <c r="G80" s="370"/>
      <c r="H80" s="371"/>
      <c r="I80" s="354" t="s">
        <v>669</v>
      </c>
      <c r="J80" s="372"/>
      <c r="K80" s="309">
        <f>SUM(H81:H82)/2</f>
        <v>3</v>
      </c>
      <c r="L80" s="15"/>
      <c r="M80" s="15"/>
      <c r="N80" s="15"/>
      <c r="O80" s="15"/>
      <c r="P80" s="15"/>
      <c r="Q80" s="15"/>
      <c r="R80" s="15"/>
      <c r="S80" s="15"/>
      <c r="T80" s="15"/>
      <c r="U80" s="15"/>
      <c r="V80" s="15"/>
      <c r="W80" s="15"/>
      <c r="X80" s="15"/>
      <c r="Y80" s="15"/>
      <c r="Z80" s="15"/>
    </row>
    <row r="81" ht="49.5" customHeight="1">
      <c r="A81" s="310"/>
      <c r="B81" s="42"/>
      <c r="C81" s="48"/>
      <c r="D81" s="311" t="s">
        <v>568</v>
      </c>
      <c r="E81" s="311" t="s">
        <v>569</v>
      </c>
      <c r="F81" s="311" t="s">
        <v>570</v>
      </c>
      <c r="G81" s="311">
        <v>3.0001</v>
      </c>
      <c r="H81" s="325">
        <v>3.0</v>
      </c>
      <c r="I81" s="389"/>
      <c r="J81" s="326"/>
      <c r="K81" s="309"/>
      <c r="L81" s="15"/>
      <c r="M81" s="15"/>
      <c r="N81" s="15"/>
      <c r="O81" s="15"/>
      <c r="P81" s="15"/>
      <c r="Q81" s="15"/>
      <c r="R81" s="15"/>
      <c r="S81" s="15"/>
      <c r="T81" s="15"/>
      <c r="U81" s="15"/>
      <c r="V81" s="15"/>
      <c r="W81" s="15"/>
      <c r="X81" s="15"/>
      <c r="Y81" s="15"/>
      <c r="Z81" s="15"/>
    </row>
    <row r="82" ht="96.0" customHeight="1">
      <c r="A82" s="315"/>
      <c r="B82" s="48"/>
      <c r="C82" s="49" t="s">
        <v>289</v>
      </c>
      <c r="D82" s="316" t="s">
        <v>571</v>
      </c>
      <c r="E82" s="316" t="s">
        <v>572</v>
      </c>
      <c r="F82" s="316" t="s">
        <v>573</v>
      </c>
      <c r="G82" s="316">
        <v>3.0001</v>
      </c>
      <c r="H82" s="328">
        <v>3.0</v>
      </c>
      <c r="I82" s="357" t="s">
        <v>670</v>
      </c>
      <c r="J82" s="326"/>
      <c r="K82" s="309"/>
      <c r="L82" s="15"/>
      <c r="M82" s="15"/>
      <c r="N82" s="15"/>
      <c r="O82" s="15"/>
      <c r="P82" s="15"/>
      <c r="Q82" s="15"/>
      <c r="R82" s="15"/>
      <c r="S82" s="15"/>
      <c r="T82" s="15"/>
      <c r="U82" s="15"/>
      <c r="V82" s="15"/>
      <c r="W82" s="15"/>
      <c r="X82" s="15"/>
      <c r="Y82" s="15"/>
      <c r="Z82" s="15"/>
    </row>
    <row r="83" ht="12.75" customHeight="1">
      <c r="A83" s="321">
        <v>5.2</v>
      </c>
      <c r="B83" s="163" t="s">
        <v>293</v>
      </c>
      <c r="C83" s="55"/>
      <c r="D83" s="56"/>
      <c r="E83" s="56"/>
      <c r="F83" s="56"/>
      <c r="G83" s="56"/>
      <c r="H83" s="255"/>
      <c r="I83" s="255"/>
      <c r="J83" s="332"/>
      <c r="K83" s="309">
        <f>SUM(H84:H86)/3</f>
        <v>3.333333333</v>
      </c>
      <c r="L83" s="15"/>
      <c r="M83" s="15"/>
      <c r="N83" s="15"/>
      <c r="O83" s="15"/>
      <c r="P83" s="15"/>
      <c r="Q83" s="15"/>
      <c r="R83" s="15"/>
      <c r="S83" s="15"/>
      <c r="T83" s="15"/>
      <c r="U83" s="15"/>
      <c r="V83" s="15"/>
      <c r="W83" s="15"/>
      <c r="X83" s="15"/>
      <c r="Y83" s="15"/>
      <c r="Z83" s="15"/>
    </row>
    <row r="84" ht="84.0" customHeight="1">
      <c r="A84" s="310"/>
      <c r="B84" s="42"/>
      <c r="C84" s="164" t="s">
        <v>294</v>
      </c>
      <c r="D84" s="305" t="s">
        <v>575</v>
      </c>
      <c r="E84" s="305" t="s">
        <v>576</v>
      </c>
      <c r="F84" s="305" t="s">
        <v>577</v>
      </c>
      <c r="G84" s="305">
        <v>3.0001</v>
      </c>
      <c r="H84" s="335">
        <v>3.0</v>
      </c>
      <c r="I84" s="307" t="s">
        <v>671</v>
      </c>
      <c r="J84" s="326"/>
      <c r="K84" s="309"/>
      <c r="L84" s="15"/>
      <c r="M84" s="15"/>
      <c r="N84" s="15"/>
      <c r="O84" s="15"/>
      <c r="P84" s="15"/>
      <c r="Q84" s="15"/>
      <c r="R84" s="15"/>
      <c r="S84" s="15"/>
      <c r="T84" s="15"/>
      <c r="U84" s="15"/>
      <c r="V84" s="15"/>
      <c r="W84" s="15"/>
      <c r="X84" s="15"/>
      <c r="Y84" s="15"/>
      <c r="Z84" s="15"/>
    </row>
    <row r="85" ht="176.25" customHeight="1">
      <c r="A85" s="310"/>
      <c r="B85" s="42"/>
      <c r="C85" s="166" t="s">
        <v>298</v>
      </c>
      <c r="D85" s="311" t="s">
        <v>579</v>
      </c>
      <c r="E85" s="311" t="s">
        <v>580</v>
      </c>
      <c r="F85" s="311" t="s">
        <v>581</v>
      </c>
      <c r="G85" s="311">
        <v>3.0001</v>
      </c>
      <c r="H85" s="325">
        <v>3.0</v>
      </c>
      <c r="I85" s="324" t="s">
        <v>672</v>
      </c>
      <c r="J85" s="326"/>
      <c r="K85" s="309"/>
      <c r="L85" s="15"/>
      <c r="M85" s="15"/>
      <c r="N85" s="15"/>
      <c r="O85" s="15"/>
      <c r="P85" s="15"/>
      <c r="Q85" s="15"/>
      <c r="R85" s="15"/>
      <c r="S85" s="15"/>
      <c r="T85" s="15"/>
      <c r="U85" s="15"/>
      <c r="V85" s="15"/>
      <c r="W85" s="15"/>
      <c r="X85" s="15"/>
      <c r="Y85" s="15"/>
      <c r="Z85" s="15"/>
    </row>
    <row r="86" ht="114.0" customHeight="1">
      <c r="A86" s="315"/>
      <c r="B86" s="48"/>
      <c r="C86" s="168" t="s">
        <v>302</v>
      </c>
      <c r="D86" s="316" t="s">
        <v>583</v>
      </c>
      <c r="E86" s="316" t="s">
        <v>584</v>
      </c>
      <c r="F86" s="316" t="s">
        <v>673</v>
      </c>
      <c r="G86" s="316" t="s">
        <v>586</v>
      </c>
      <c r="H86" s="328">
        <v>4.0</v>
      </c>
      <c r="I86" s="357" t="s">
        <v>674</v>
      </c>
      <c r="J86" s="337"/>
      <c r="K86" s="309"/>
      <c r="L86" s="15"/>
      <c r="M86" s="15"/>
      <c r="N86" s="15"/>
      <c r="O86" s="15"/>
      <c r="P86" s="15"/>
      <c r="Q86" s="15"/>
      <c r="R86" s="15"/>
      <c r="S86" s="15"/>
      <c r="T86" s="15"/>
      <c r="U86" s="15"/>
      <c r="V86" s="15"/>
      <c r="W86" s="15"/>
      <c r="X86" s="15"/>
      <c r="Y86" s="15"/>
      <c r="Z86" s="15"/>
    </row>
    <row r="87" ht="37.5" customHeight="1">
      <c r="A87" s="321">
        <v>5.3</v>
      </c>
      <c r="B87" s="170" t="s">
        <v>307</v>
      </c>
      <c r="C87" s="55"/>
      <c r="D87" s="56"/>
      <c r="E87" s="56"/>
      <c r="F87" s="56"/>
      <c r="G87" s="56"/>
      <c r="H87" s="255"/>
      <c r="I87" s="255"/>
      <c r="J87" s="355"/>
      <c r="K87" s="309">
        <f>H88</f>
        <v>3</v>
      </c>
      <c r="L87" s="15"/>
      <c r="M87" s="15"/>
      <c r="N87" s="15"/>
      <c r="O87" s="15"/>
      <c r="P87" s="15"/>
      <c r="Q87" s="15"/>
      <c r="R87" s="15"/>
      <c r="S87" s="15"/>
      <c r="T87" s="15"/>
      <c r="U87" s="15"/>
      <c r="V87" s="15"/>
      <c r="W87" s="15"/>
      <c r="X87" s="15"/>
      <c r="Y87" s="15"/>
      <c r="Z87" s="15"/>
    </row>
    <row r="88" ht="89.25" customHeight="1">
      <c r="A88" s="315"/>
      <c r="B88" s="48"/>
      <c r="C88" s="400" t="s">
        <v>675</v>
      </c>
      <c r="D88" s="305" t="s">
        <v>588</v>
      </c>
      <c r="E88" s="305" t="s">
        <v>589</v>
      </c>
      <c r="F88" s="305" t="s">
        <v>590</v>
      </c>
      <c r="G88" s="305">
        <v>3.0001</v>
      </c>
      <c r="H88" s="335">
        <v>3.0</v>
      </c>
      <c r="I88" s="307" t="s">
        <v>676</v>
      </c>
      <c r="J88" s="326"/>
      <c r="K88" s="309"/>
      <c r="L88" s="15"/>
      <c r="M88" s="15"/>
      <c r="N88" s="15"/>
      <c r="O88" s="15"/>
      <c r="P88" s="15"/>
      <c r="Q88" s="15"/>
      <c r="R88" s="15"/>
      <c r="S88" s="15"/>
      <c r="T88" s="15"/>
      <c r="U88" s="15"/>
      <c r="V88" s="15"/>
      <c r="W88" s="15"/>
      <c r="X88" s="15"/>
      <c r="Y88" s="15"/>
      <c r="Z88" s="15"/>
    </row>
    <row r="89" ht="37.5" customHeight="1">
      <c r="A89" s="15"/>
      <c r="B89" s="171"/>
      <c r="C89" s="171"/>
      <c r="D89" s="171"/>
      <c r="E89" s="171"/>
      <c r="F89" s="171"/>
      <c r="G89" s="171"/>
      <c r="H89" s="172"/>
      <c r="I89" s="172"/>
      <c r="J89" s="172"/>
      <c r="K89" s="173"/>
      <c r="L89" s="15"/>
      <c r="M89" s="15"/>
      <c r="N89" s="15"/>
      <c r="O89" s="15"/>
      <c r="P89" s="15"/>
      <c r="Q89" s="15"/>
      <c r="R89" s="15"/>
      <c r="S89" s="15"/>
      <c r="T89" s="15"/>
      <c r="U89" s="15"/>
      <c r="V89" s="15"/>
      <c r="W89" s="15"/>
      <c r="X89" s="15"/>
      <c r="Y89" s="15"/>
      <c r="Z89" s="15"/>
    </row>
    <row r="90" ht="37.5" customHeight="1">
      <c r="A90" s="15"/>
      <c r="B90" s="171"/>
      <c r="C90" s="171"/>
      <c r="D90" s="171"/>
      <c r="E90" s="171"/>
      <c r="F90" s="171"/>
      <c r="G90" s="171"/>
      <c r="H90" s="172"/>
      <c r="I90" s="172"/>
      <c r="J90" s="172"/>
      <c r="K90" s="173"/>
      <c r="L90" s="15"/>
      <c r="M90" s="15"/>
      <c r="N90" s="15"/>
      <c r="O90" s="15"/>
      <c r="P90" s="15"/>
      <c r="Q90" s="15"/>
      <c r="R90" s="15"/>
      <c r="S90" s="15"/>
      <c r="T90" s="15"/>
      <c r="U90" s="15"/>
      <c r="V90" s="15"/>
      <c r="W90" s="15"/>
      <c r="X90" s="15"/>
      <c r="Y90" s="15"/>
      <c r="Z90" s="15"/>
    </row>
    <row r="91" ht="37.5" customHeight="1">
      <c r="A91" s="15"/>
      <c r="B91" s="171"/>
      <c r="C91" s="171"/>
      <c r="D91" s="171"/>
      <c r="E91" s="171"/>
      <c r="F91" s="171"/>
      <c r="G91" s="171"/>
      <c r="H91" s="172"/>
      <c r="I91" s="172"/>
      <c r="J91" s="172"/>
      <c r="K91" s="173"/>
      <c r="L91" s="15"/>
      <c r="M91" s="15"/>
      <c r="N91" s="15"/>
      <c r="O91" s="15"/>
      <c r="P91" s="15"/>
      <c r="Q91" s="15"/>
      <c r="R91" s="15"/>
      <c r="S91" s="15"/>
      <c r="T91" s="15"/>
      <c r="U91" s="15"/>
      <c r="V91" s="15"/>
      <c r="W91" s="15"/>
      <c r="X91" s="15"/>
      <c r="Y91" s="15"/>
      <c r="Z91" s="15"/>
    </row>
    <row r="92" ht="37.5" customHeight="1">
      <c r="A92" s="15"/>
      <c r="B92" s="171"/>
      <c r="C92" s="171"/>
      <c r="D92" s="171"/>
      <c r="E92" s="171"/>
      <c r="F92" s="171"/>
      <c r="G92" s="171"/>
      <c r="H92" s="172"/>
      <c r="I92" s="172"/>
      <c r="J92" s="172"/>
      <c r="K92" s="173"/>
      <c r="L92" s="15"/>
      <c r="M92" s="15"/>
      <c r="N92" s="15"/>
      <c r="O92" s="15"/>
      <c r="P92" s="15"/>
      <c r="Q92" s="15"/>
      <c r="R92" s="15"/>
      <c r="S92" s="15"/>
      <c r="T92" s="15"/>
      <c r="U92" s="15"/>
      <c r="V92" s="15"/>
      <c r="W92" s="15"/>
      <c r="X92" s="15"/>
      <c r="Y92" s="15"/>
      <c r="Z92" s="15"/>
    </row>
    <row r="93" ht="37.5" customHeight="1">
      <c r="A93" s="15"/>
      <c r="B93" s="171"/>
      <c r="C93" s="171"/>
      <c r="D93" s="171"/>
      <c r="E93" s="171"/>
      <c r="F93" s="171"/>
      <c r="G93" s="171"/>
      <c r="H93" s="172"/>
      <c r="I93" s="172"/>
      <c r="J93" s="172"/>
      <c r="K93" s="173"/>
      <c r="L93" s="15"/>
      <c r="M93" s="15"/>
      <c r="N93" s="15"/>
      <c r="O93" s="15"/>
      <c r="P93" s="15"/>
      <c r="Q93" s="15"/>
      <c r="R93" s="15"/>
      <c r="S93" s="15"/>
      <c r="T93" s="15"/>
      <c r="U93" s="15"/>
      <c r="V93" s="15"/>
      <c r="W93" s="15"/>
      <c r="X93" s="15"/>
      <c r="Y93" s="15"/>
      <c r="Z93" s="15"/>
    </row>
    <row r="94" ht="37.5" customHeight="1">
      <c r="A94" s="15"/>
      <c r="B94" s="171"/>
      <c r="C94" s="171"/>
      <c r="D94" s="171"/>
      <c r="E94" s="171"/>
      <c r="F94" s="171"/>
      <c r="G94" s="171"/>
      <c r="H94" s="172"/>
      <c r="I94" s="172"/>
      <c r="J94" s="172"/>
      <c r="K94" s="173"/>
      <c r="L94" s="15"/>
      <c r="M94" s="15"/>
      <c r="N94" s="15"/>
      <c r="O94" s="15"/>
      <c r="P94" s="15"/>
      <c r="Q94" s="15"/>
      <c r="R94" s="15"/>
      <c r="S94" s="15"/>
      <c r="T94" s="15"/>
      <c r="U94" s="15"/>
      <c r="V94" s="15"/>
      <c r="W94" s="15"/>
      <c r="X94" s="15"/>
      <c r="Y94" s="15"/>
      <c r="Z94" s="15"/>
    </row>
    <row r="95" ht="37.5" customHeight="1">
      <c r="A95" s="15"/>
      <c r="B95" s="171"/>
      <c r="C95" s="171"/>
      <c r="D95" s="171"/>
      <c r="E95" s="171"/>
      <c r="F95" s="171"/>
      <c r="G95" s="171"/>
      <c r="H95" s="172"/>
      <c r="I95" s="172"/>
      <c r="J95" s="172"/>
      <c r="K95" s="173"/>
      <c r="L95" s="15"/>
      <c r="M95" s="15"/>
      <c r="N95" s="15"/>
      <c r="O95" s="15"/>
      <c r="P95" s="15"/>
      <c r="Q95" s="15"/>
      <c r="R95" s="15"/>
      <c r="S95" s="15"/>
      <c r="T95" s="15"/>
      <c r="U95" s="15"/>
      <c r="V95" s="15"/>
      <c r="W95" s="15"/>
      <c r="X95" s="15"/>
      <c r="Y95" s="15"/>
      <c r="Z95" s="15"/>
    </row>
    <row r="96" ht="37.5" customHeight="1">
      <c r="A96" s="15"/>
      <c r="B96" s="171"/>
      <c r="C96" s="171"/>
      <c r="D96" s="171"/>
      <c r="E96" s="171"/>
      <c r="F96" s="171"/>
      <c r="G96" s="171"/>
      <c r="H96" s="172"/>
      <c r="I96" s="172"/>
      <c r="J96" s="172"/>
      <c r="K96" s="173"/>
      <c r="L96" s="15"/>
      <c r="M96" s="15"/>
      <c r="N96" s="15"/>
      <c r="O96" s="15"/>
      <c r="P96" s="15"/>
      <c r="Q96" s="15"/>
      <c r="R96" s="15"/>
      <c r="S96" s="15"/>
      <c r="T96" s="15"/>
      <c r="U96" s="15"/>
      <c r="V96" s="15"/>
      <c r="W96" s="15"/>
      <c r="X96" s="15"/>
      <c r="Y96" s="15"/>
      <c r="Z96" s="15"/>
    </row>
    <row r="97" ht="37.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ht="37.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ht="37.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ht="37.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ht="37.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ht="37.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ht="37.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ht="37.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ht="37.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ht="37.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ht="37.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ht="37.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ht="37.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ht="37.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ht="37.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ht="37.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ht="37.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ht="37.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ht="37.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ht="37.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ht="37.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ht="37.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ht="37.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ht="37.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ht="37.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ht="37.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ht="37.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ht="37.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ht="37.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ht="37.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ht="37.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ht="37.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ht="37.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ht="37.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ht="37.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ht="37.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ht="37.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ht="37.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ht="37.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ht="37.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ht="3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ht="37.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ht="37.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ht="37.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ht="37.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ht="37.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ht="37.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ht="37.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ht="37.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ht="37.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ht="37.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ht="37.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ht="37.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ht="37.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ht="37.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ht="37.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ht="37.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ht="37.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ht="37.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ht="37.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ht="37.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ht="37.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ht="37.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ht="37.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ht="37.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ht="37.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ht="37.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ht="37.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ht="37.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ht="37.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ht="37.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ht="37.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ht="37.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ht="37.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ht="37.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ht="37.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ht="37.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ht="37.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ht="37.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ht="37.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ht="37.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ht="37.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ht="37.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ht="37.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ht="37.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ht="37.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ht="37.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ht="37.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ht="37.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ht="37.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ht="37.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ht="37.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ht="37.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ht="37.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ht="37.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ht="37.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ht="37.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ht="37.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ht="37.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ht="37.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ht="37.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ht="37.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ht="37.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ht="37.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ht="37.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ht="37.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ht="37.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ht="37.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ht="37.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ht="37.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ht="37.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ht="37.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ht="37.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ht="37.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ht="37.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ht="37.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ht="37.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ht="37.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ht="37.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ht="37.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ht="37.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ht="37.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ht="37.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ht="37.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ht="37.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ht="37.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ht="37.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ht="37.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ht="37.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ht="37.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ht="37.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ht="37.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ht="37.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ht="37.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ht="37.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ht="37.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ht="37.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ht="37.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ht="37.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ht="37.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ht="37.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ht="37.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ht="37.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ht="37.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ht="37.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ht="37.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ht="37.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ht="37.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ht="37.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ht="37.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ht="37.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ht="37.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ht="37.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ht="37.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ht="37.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ht="37.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ht="37.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ht="37.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ht="37.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ht="37.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ht="37.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ht="37.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ht="37.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ht="37.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ht="37.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ht="37.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ht="37.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ht="37.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ht="37.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ht="37.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ht="37.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ht="37.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ht="37.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ht="37.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ht="37.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ht="37.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ht="37.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ht="37.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ht="37.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ht="37.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ht="37.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ht="37.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ht="37.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ht="37.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ht="37.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ht="37.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ht="37.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ht="37.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ht="37.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ht="37.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ht="37.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ht="37.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ht="37.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ht="37.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ht="37.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ht="37.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ht="37.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ht="37.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ht="37.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ht="37.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ht="37.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ht="37.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ht="37.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ht="37.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ht="37.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ht="37.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ht="37.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ht="37.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ht="37.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ht="37.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ht="37.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ht="37.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ht="37.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ht="37.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ht="37.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ht="37.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ht="37.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ht="37.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ht="37.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ht="37.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ht="37.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ht="37.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ht="37.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ht="37.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ht="37.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ht="37.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ht="37.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ht="37.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ht="37.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ht="37.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ht="37.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ht="37.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ht="37.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ht="37.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ht="37.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ht="37.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ht="37.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ht="37.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ht="37.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ht="37.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ht="37.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ht="37.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ht="37.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ht="37.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ht="37.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ht="37.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ht="37.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ht="37.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ht="37.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ht="37.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ht="37.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ht="37.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ht="37.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ht="37.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ht="37.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ht="37.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ht="37.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ht="37.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ht="37.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ht="37.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ht="37.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ht="37.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ht="37.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ht="37.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ht="37.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ht="37.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ht="37.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ht="37.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ht="37.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ht="37.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ht="37.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ht="37.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ht="37.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ht="37.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ht="37.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ht="37.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ht="37.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ht="37.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ht="37.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ht="37.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ht="37.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ht="37.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ht="37.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ht="37.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ht="37.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ht="37.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ht="37.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ht="37.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ht="37.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ht="37.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ht="37.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ht="37.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ht="37.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ht="37.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ht="37.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ht="37.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ht="37.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ht="37.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ht="37.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ht="37.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ht="37.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ht="37.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ht="37.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ht="37.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ht="37.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ht="37.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ht="37.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ht="37.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ht="37.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ht="37.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ht="37.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ht="37.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ht="37.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ht="37.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ht="37.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ht="37.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ht="37.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ht="37.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ht="37.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ht="37.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ht="37.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ht="37.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ht="37.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ht="37.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ht="37.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ht="37.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ht="37.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ht="37.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ht="37.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ht="37.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ht="37.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ht="37.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ht="37.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ht="37.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ht="37.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ht="37.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ht="37.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ht="37.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ht="37.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ht="37.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ht="37.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ht="37.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ht="37.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ht="37.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ht="37.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ht="37.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ht="37.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ht="37.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ht="37.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ht="37.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ht="37.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ht="37.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ht="37.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ht="37.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ht="37.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ht="37.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ht="37.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ht="37.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ht="37.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ht="37.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ht="37.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ht="37.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ht="37.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ht="37.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ht="37.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ht="37.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ht="37.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ht="37.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ht="37.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ht="37.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ht="37.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ht="37.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ht="37.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ht="37.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ht="37.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ht="37.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ht="37.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ht="37.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ht="37.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ht="37.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ht="37.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ht="37.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ht="37.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ht="37.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ht="37.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ht="37.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ht="37.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ht="37.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ht="37.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ht="37.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ht="37.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ht="37.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ht="37.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ht="37.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ht="37.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ht="37.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ht="37.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ht="37.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ht="37.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ht="37.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ht="37.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ht="37.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ht="37.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ht="37.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ht="37.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ht="37.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ht="37.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ht="37.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ht="37.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ht="37.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ht="37.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ht="37.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ht="37.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ht="37.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ht="37.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ht="37.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ht="37.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ht="37.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ht="37.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ht="37.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ht="37.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ht="37.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ht="37.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ht="37.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ht="37.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ht="37.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ht="37.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ht="37.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ht="37.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ht="37.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ht="37.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ht="37.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ht="37.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ht="37.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ht="37.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ht="37.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ht="37.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ht="37.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ht="37.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ht="37.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ht="37.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ht="37.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ht="37.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ht="37.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ht="37.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ht="37.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ht="37.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ht="37.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ht="37.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ht="37.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ht="37.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ht="37.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ht="37.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ht="37.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ht="37.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ht="37.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ht="37.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ht="37.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ht="37.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ht="37.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ht="37.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ht="37.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ht="37.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ht="37.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ht="37.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ht="37.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ht="37.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ht="37.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ht="37.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ht="37.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ht="37.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ht="37.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ht="37.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ht="37.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ht="37.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ht="37.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ht="37.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ht="37.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ht="37.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ht="37.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ht="37.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ht="37.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ht="37.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ht="37.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ht="37.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ht="37.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ht="37.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ht="37.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ht="37.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ht="37.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ht="37.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ht="37.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ht="37.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ht="37.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ht="37.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ht="37.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ht="37.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ht="37.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ht="37.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ht="37.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ht="37.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ht="37.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ht="37.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ht="37.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ht="37.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ht="37.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ht="37.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ht="37.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ht="37.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ht="37.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ht="37.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ht="37.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ht="37.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ht="37.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ht="37.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ht="37.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ht="37.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ht="37.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ht="37.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ht="37.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ht="37.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ht="37.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ht="37.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ht="37.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ht="37.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ht="37.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ht="37.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ht="37.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ht="37.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ht="37.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ht="37.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ht="37.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ht="37.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ht="37.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ht="37.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ht="37.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ht="37.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ht="37.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ht="37.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ht="37.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ht="37.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ht="37.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ht="37.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ht="37.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ht="37.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ht="37.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ht="37.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ht="37.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ht="37.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ht="37.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ht="37.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ht="37.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ht="37.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ht="37.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ht="37.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ht="37.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ht="37.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ht="37.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ht="37.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ht="37.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ht="37.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ht="37.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ht="37.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ht="37.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ht="37.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ht="37.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ht="37.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ht="37.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ht="37.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ht="37.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ht="37.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ht="37.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ht="37.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ht="37.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ht="37.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ht="37.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ht="37.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ht="37.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ht="37.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ht="37.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ht="37.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ht="37.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ht="37.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ht="37.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ht="37.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ht="37.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ht="37.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ht="37.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ht="37.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ht="37.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ht="37.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ht="37.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ht="37.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ht="37.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ht="37.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ht="37.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ht="37.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ht="37.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ht="37.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ht="37.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ht="37.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ht="37.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ht="37.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ht="37.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ht="37.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ht="37.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ht="37.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ht="37.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ht="37.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ht="37.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ht="37.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ht="37.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ht="37.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ht="37.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ht="37.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ht="37.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ht="37.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ht="37.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ht="37.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ht="37.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ht="37.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ht="37.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ht="37.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ht="37.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ht="37.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ht="37.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ht="37.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ht="37.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ht="37.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ht="37.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ht="37.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ht="37.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ht="37.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ht="37.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ht="37.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ht="37.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ht="37.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ht="37.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ht="37.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ht="37.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ht="37.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ht="37.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ht="37.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ht="37.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ht="37.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ht="37.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ht="37.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ht="37.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ht="37.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ht="37.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ht="37.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ht="37.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ht="37.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ht="37.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ht="37.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ht="37.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ht="37.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ht="37.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ht="37.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ht="37.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ht="37.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ht="37.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ht="37.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ht="37.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ht="37.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ht="37.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ht="37.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ht="37.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ht="37.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ht="37.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ht="37.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ht="37.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ht="37.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ht="37.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ht="37.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ht="37.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ht="37.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ht="37.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ht="37.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ht="37.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ht="37.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ht="37.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ht="37.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ht="37.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ht="37.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ht="37.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ht="37.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ht="37.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ht="37.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ht="37.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ht="37.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ht="37.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ht="37.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ht="37.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ht="37.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ht="37.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ht="37.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ht="37.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ht="37.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ht="37.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ht="37.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ht="37.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ht="37.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ht="37.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ht="37.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ht="37.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ht="37.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ht="37.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ht="37.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ht="37.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ht="37.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ht="37.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ht="37.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ht="37.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ht="37.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ht="37.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ht="37.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ht="37.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ht="37.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ht="37.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ht="37.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ht="37.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ht="37.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ht="37.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ht="37.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ht="37.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ht="37.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ht="37.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ht="37.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ht="37.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ht="37.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ht="37.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ht="37.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ht="37.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ht="37.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ht="37.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ht="37.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ht="37.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ht="37.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ht="37.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ht="37.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ht="37.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ht="37.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ht="37.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ht="37.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ht="37.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ht="37.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ht="37.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ht="37.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ht="37.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ht="37.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ht="37.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ht="37.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ht="37.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ht="37.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ht="37.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ht="37.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ht="37.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ht="37.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ht="37.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ht="37.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ht="37.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ht="37.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ht="37.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ht="37.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ht="37.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ht="37.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ht="37.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ht="37.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ht="37.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ht="37.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ht="37.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ht="37.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ht="37.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ht="37.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ht="37.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ht="37.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ht="37.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ht="37.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ht="37.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ht="37.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ht="37.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ht="37.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ht="37.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ht="37.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ht="37.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ht="37.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ht="37.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ht="37.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ht="37.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ht="37.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ht="37.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ht="37.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ht="37.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ht="37.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ht="37.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ht="37.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ht="37.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ht="37.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ht="37.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ht="37.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ht="37.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ht="37.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ht="37.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ht="37.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ht="37.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ht="37.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ht="37.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ht="37.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ht="37.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ht="37.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ht="37.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ht="37.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ht="37.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ht="37.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ht="37.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ht="37.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ht="37.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ht="37.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ht="37.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ht="37.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ht="37.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ht="37.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ht="37.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ht="37.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ht="37.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ht="37.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ht="37.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ht="37.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ht="37.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ht="37.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ht="37.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ht="37.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ht="37.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ht="37.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ht="37.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ht="37.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ht="37.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ht="37.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ht="37.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ht="37.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ht="37.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ht="37.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ht="37.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ht="37.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ht="37.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ht="37.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ht="37.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ht="37.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ht="37.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ht="37.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ht="37.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ht="37.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ht="37.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ht="37.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ht="37.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ht="37.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ht="37.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ht="37.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ht="37.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ht="37.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ht="37.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ht="37.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ht="37.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ht="37.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ht="37.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ht="37.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ht="37.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ht="37.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ht="37.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ht="37.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ht="37.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ht="37.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ht="37.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ht="37.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ht="37.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ht="37.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ht="37.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ht="37.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ht="37.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ht="37.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ht="37.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ht="37.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ht="37.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ht="37.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ht="37.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ht="37.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ht="37.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ht="37.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ht="37.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ht="37.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ht="37.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ht="37.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ht="37.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ht="37.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ht="37.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ht="37.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ht="37.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ht="37.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ht="37.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ht="37.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ht="37.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ht="37.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ht="37.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61">
    <mergeCell ref="A43:A44"/>
    <mergeCell ref="B43:B44"/>
    <mergeCell ref="A45:A46"/>
    <mergeCell ref="B45:B46"/>
    <mergeCell ref="A47:A51"/>
    <mergeCell ref="B47:B51"/>
    <mergeCell ref="A52:A58"/>
    <mergeCell ref="A75:A77"/>
    <mergeCell ref="A80:A82"/>
    <mergeCell ref="B80:B82"/>
    <mergeCell ref="A83:A86"/>
    <mergeCell ref="B83:B86"/>
    <mergeCell ref="A87:A88"/>
    <mergeCell ref="B87:B88"/>
    <mergeCell ref="A65:A67"/>
    <mergeCell ref="B65:B67"/>
    <mergeCell ref="A68:A69"/>
    <mergeCell ref="B68:B69"/>
    <mergeCell ref="A70:A74"/>
    <mergeCell ref="B70:B74"/>
    <mergeCell ref="B75:B77"/>
    <mergeCell ref="B2:C2"/>
    <mergeCell ref="A3:G3"/>
    <mergeCell ref="H3:J3"/>
    <mergeCell ref="A5:A8"/>
    <mergeCell ref="B5:B8"/>
    <mergeCell ref="A9:A14"/>
    <mergeCell ref="B9:B14"/>
    <mergeCell ref="A15:A17"/>
    <mergeCell ref="B15:B17"/>
    <mergeCell ref="A18:A20"/>
    <mergeCell ref="B18:B20"/>
    <mergeCell ref="A21:G21"/>
    <mergeCell ref="H21:J21"/>
    <mergeCell ref="A23:A24"/>
    <mergeCell ref="I23:I24"/>
    <mergeCell ref="B36:B38"/>
    <mergeCell ref="A39:G39"/>
    <mergeCell ref="H39:J39"/>
    <mergeCell ref="A41:A42"/>
    <mergeCell ref="B41:B42"/>
    <mergeCell ref="C41:C42"/>
    <mergeCell ref="I41:I42"/>
    <mergeCell ref="B23:B24"/>
    <mergeCell ref="C23:C24"/>
    <mergeCell ref="A25:A32"/>
    <mergeCell ref="B25:B32"/>
    <mergeCell ref="A33:A35"/>
    <mergeCell ref="B33:B35"/>
    <mergeCell ref="A36:A38"/>
    <mergeCell ref="B52:B58"/>
    <mergeCell ref="A59:G59"/>
    <mergeCell ref="H59:J59"/>
    <mergeCell ref="A61:A64"/>
    <mergeCell ref="B61:B64"/>
    <mergeCell ref="C61:C62"/>
    <mergeCell ref="I61:I62"/>
    <mergeCell ref="A78:G78"/>
    <mergeCell ref="H78:J78"/>
    <mergeCell ref="C80:C81"/>
    <mergeCell ref="I80:I81"/>
  </mergeCells>
  <conditionalFormatting sqref="H6:H7 H10 H20 H62:H64 H76:H77 H86">
    <cfRule type="cellIs" dxfId="0" priority="1" operator="greaterThanOrEqual">
      <formula>4.000001</formula>
    </cfRule>
  </conditionalFormatting>
  <printOptions/>
  <pageMargins bottom="1.0" footer="0.0" header="0.0" left="0.75" right="0.75" top="1.0"/>
  <pageSetup paperSize="9" orientation="portrait"/>
  <headerFooter>
    <oddFooter>&amp;L_x000D_#000000 Internal</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2019-08-25T13:32:32Z</dcterms:created>
  <dc:creator>Bilal Hussain SHAH</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0x010100E041CBEE5444AC4294686EA8E7761EF7</vt:lpwstr>
  </property>
  <property fmtid="{D5CDD505-2E9C-101B-9397-08002B2CF9AE}" pid="3" name="MSIP_Label_6627b15a-80ec-4ef7-8353-f32e3c89bf3e_Enabled">
    <vt:lpwstr>true</vt:lpwstr>
  </property>
  <property fmtid="{D5CDD505-2E9C-101B-9397-08002B2CF9AE}" pid="4" name="MSIP_Label_6627b15a-80ec-4ef7-8353-f32e3c89bf3e_SetDate">
    <vt:lpwstr>2021-07-20T13:00:36Z</vt:lpwstr>
  </property>
  <property fmtid="{D5CDD505-2E9C-101B-9397-08002B2CF9AE}" pid="5" name="MSIP_Label_6627b15a-80ec-4ef7-8353-f32e3c89bf3e_Method">
    <vt:lpwstr>Privileged</vt:lpwstr>
  </property>
  <property fmtid="{D5CDD505-2E9C-101B-9397-08002B2CF9AE}" pid="6" name="MSIP_Label_6627b15a-80ec-4ef7-8353-f32e3c89bf3e_Name">
    <vt:lpwstr>IFRC Internal</vt:lpwstr>
  </property>
  <property fmtid="{D5CDD505-2E9C-101B-9397-08002B2CF9AE}" pid="7" name="MSIP_Label_6627b15a-80ec-4ef7-8353-f32e3c89bf3e_SiteId">
    <vt:lpwstr>a2b53be5-734e-4e6c-ab0d-d184f60fd917</vt:lpwstr>
  </property>
  <property fmtid="{D5CDD505-2E9C-101B-9397-08002B2CF9AE}" pid="8" name="MSIP_Label_6627b15a-80ec-4ef7-8353-f32e3c89bf3e_ActionId">
    <vt:lpwstr>760e2a28-54d3-4d49-b087-16349cb2533c</vt:lpwstr>
  </property>
  <property fmtid="{D5CDD505-2E9C-101B-9397-08002B2CF9AE}" pid="9" name="MSIP_Label_6627b15a-80ec-4ef7-8353-f32e3c89bf3e_ContentBits">
    <vt:lpwstr>2</vt:lpwstr>
  </property>
  <property fmtid="{D5CDD505-2E9C-101B-9397-08002B2CF9AE}" pid="10" name="MSIP_Label_caf3f7fd-5cd4-4287-9002-aceb9af13c42_Enabled">
    <vt:lpwstr>true</vt:lpwstr>
  </property>
  <property fmtid="{D5CDD505-2E9C-101B-9397-08002B2CF9AE}" pid="11" name="MSIP_Label_caf3f7fd-5cd4-4287-9002-aceb9af13c42_Name">
    <vt:lpwstr>Public</vt:lpwstr>
  </property>
  <property fmtid="{D5CDD505-2E9C-101B-9397-08002B2CF9AE}" pid="12" name="MSIP_Label_caf3f7fd-5cd4-4287-9002-aceb9af13c42_SetDate">
    <vt:lpwstr>2021-02-26T15:16:16Z</vt:lpwstr>
  </property>
  <property fmtid="{D5CDD505-2E9C-101B-9397-08002B2CF9AE}" pid="13" name="MSIP_Label_caf3f7fd-5cd4-4287-9002-aceb9af13c42_ContentBits">
    <vt:lpwstr>2</vt:lpwstr>
  </property>
  <property fmtid="{D5CDD505-2E9C-101B-9397-08002B2CF9AE}" pid="14" name="MSIP_Label_caf3f7fd-5cd4-4287-9002-aceb9af13c42_ActionId">
    <vt:lpwstr>9170245a-902a-4ece-9ab4-534d7644364d</vt:lpwstr>
  </property>
  <property fmtid="{D5CDD505-2E9C-101B-9397-08002B2CF9AE}" pid="15" name="MSIP_Label_caf3f7fd-5cd4-4287-9002-aceb9af13c42_Method">
    <vt:lpwstr>Privileged</vt:lpwstr>
  </property>
  <property fmtid="{D5CDD505-2E9C-101B-9397-08002B2CF9AE}" pid="16" name="MSIP_Label_caf3f7fd-5cd4-4287-9002-aceb9af13c42_SiteId">
    <vt:lpwstr>a2b53be5-734e-4e6c-ab0d-d184f60fd917</vt:lpwstr>
  </property>
  <property fmtid="{D5CDD505-2E9C-101B-9397-08002B2CF9AE}" pid="17" name="MediaServiceImageTags">
    <vt:lpwstr/>
  </property>
</Properties>
</file>