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rcorg.sharepoint.com/sites/EuropeHDCCTeam/Shared Documents/3.5 Shelter/3.5.03_Resources/Rental Assistance SoPs/Part2-StepsinProgramme/2 Design and Planning/2.1.4 Targeting and Selection Criteria/Tools and Examples/"/>
    </mc:Choice>
  </mc:AlternateContent>
  <xr:revisionPtr revIDLastSave="19" documentId="8_{AB80F14B-2A84-4C2B-A4D9-451EA036CEA6}" xr6:coauthVersionLast="47" xr6:coauthVersionMax="47" xr10:uidLastSave="{FC3513B5-39BC-4856-824F-ECDD487BFB8E}"/>
  <bookViews>
    <workbookView xWindow="28680" yWindow="-120" windowWidth="29040" windowHeight="15840" firstSheet="1" activeTab="1" xr2:uid="{BD73641D-AEEE-445D-9344-9F4091B0DAB4}"/>
  </bookViews>
  <sheets>
    <sheet name="OLD Scoring displaced family" sheetId="1" state="hidden" r:id="rId1"/>
    <sheet name="New scoring Rental family" sheetId="2" r:id="rId2"/>
    <sheet name="New scoring Host Family" sheetId="4" r:id="rId3"/>
    <sheet name="New scoring displaced family 2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4" l="1"/>
  <c r="E44" i="3"/>
  <c r="E43" i="3"/>
  <c r="E42" i="3"/>
  <c r="E41" i="3"/>
  <c r="H58" i="3"/>
  <c r="H57" i="3"/>
  <c r="H60" i="2"/>
  <c r="H59" i="2"/>
  <c r="G38" i="1"/>
  <c r="G37" i="1"/>
  <c r="N32" i="3"/>
  <c r="M35" i="2"/>
  <c r="N30" i="1"/>
  <c r="M32" i="3"/>
  <c r="L35" i="2"/>
  <c r="M30" i="1"/>
  <c r="L30" i="1"/>
  <c r="L32" i="3"/>
  <c r="K32" i="3"/>
  <c r="K35" i="2"/>
  <c r="K30" i="1"/>
  <c r="J32" i="3"/>
  <c r="J35" i="2"/>
  <c r="J30" i="1"/>
  <c r="I32" i="3"/>
  <c r="I35" i="2"/>
  <c r="I30" i="1"/>
  <c r="H32" i="3"/>
  <c r="H35" i="2"/>
  <c r="H30" i="1"/>
  <c r="G32" i="3"/>
  <c r="G35" i="2"/>
  <c r="G30" i="1"/>
  <c r="F35" i="2"/>
  <c r="F32" i="3"/>
  <c r="F30" i="1"/>
  <c r="E32" i="3"/>
  <c r="E35" i="2"/>
  <c r="E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tc={A42C6B70-B5D0-4C16-A73A-89A6866B9BAF}</author>
    <author>tc={2C1D9BEB-CF8D-4DC3-A823-83B87DB34900}</author>
    <author>tc={BF104B80-25CC-4B7F-86C4-27B594B337F7}</author>
    <author>tc={71B390F6-AFD3-47E4-A478-50B52015CBBC}</author>
    <author>tc={4740ABDE-9FE7-4CE1-9743-9D7081E49552}</author>
    <author>tc={A6025826-05A8-4D93-BF4F-DB2DABE63BA6}</author>
    <author>tc={3F8B9142-9E2F-4679-B693-ADA30CB51A94}</author>
    <author>tc={B9365330-C029-45EF-BC59-B13F55E57D16}</author>
    <author>tc={A12450F8-4955-46BC-B5F6-28D2F6827CE5}</author>
    <author>tc={188C7062-B702-408E-8D55-8F766B62B610}</author>
    <author>tc={7D8852B8-13DE-44C2-8E45-517814823AFF}</author>
    <author>tc={A2C5DA00-8153-4D76-B60E-4880FF33424A}</author>
    <author>tc={058F5387-FF18-4531-B690-6A7D3843D8C8}</author>
  </authors>
  <commentList>
    <comment ref="H32" authorId="0" shapeId="0" xr:uid="{A42C6B70-B5D0-4C16-A73A-89A6866B9BA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500 euro 2 family members
Reply:
    Medium </t>
      </text>
    </comment>
    <comment ref="I32" authorId="1" shapeId="0" xr:uid="{2C1D9BEB-CF8D-4DC3-A823-83B87DB34900}">
      <text>
        <t>[Threaded comment]
Your version of Excel allows you to read this threaded comment; however, any edits to it will get removed if the file is opened in a newer version of Excel. Learn more: https://go.microsoft.com/fwlink/?linkid=870924
Comment:
    between 650 and 800 euro per 3 HH members
Reply:
    medium</t>
      </text>
    </comment>
    <comment ref="J32" authorId="2" shapeId="0" xr:uid="{BF104B80-25CC-4B7F-86C4-27B594B337F7}">
      <text>
        <t>[Threaded comment]
Your version of Excel allows you to read this threaded comment; however, any edits to it will get removed if the file is opened in a newer version of Excel. Learn more: https://go.microsoft.com/fwlink/?linkid=870924
Comment:
    between 200and 500 for 2 HH members
Reply:
    medium</t>
      </text>
    </comment>
    <comment ref="G33" authorId="3" shapeId="0" xr:uid="{71B390F6-AFD3-47E4-A478-50B52015CBBC}">
      <text>
        <t>[Threaded comment]
Your version of Excel allows you to read this threaded comment; however, any edits to it will get removed if the file is opened in a newer version of Excel. Learn more: https://go.microsoft.com/fwlink/?linkid=870924
Comment:
    799 euro per 4 people 
Reply:
    high</t>
      </text>
    </comment>
    <comment ref="L33" authorId="4" shapeId="0" xr:uid="{4740ABDE-9FE7-4CE1-9743-9D7081E49552}">
      <text>
        <t>[Threaded comment]
Your version of Excel allows you to read this threaded comment; however, any edits to it will get removed if the file is opened in a newer version of Excel. Learn more: https://go.microsoft.com/fwlink/?linkid=870924
Comment:
    between 200 and 500 for 3 HH members
Reply:
    high</t>
      </text>
    </comment>
    <comment ref="M33" authorId="5" shapeId="0" xr:uid="{A6025826-05A8-4D93-BF4F-DB2DABE63BA6}">
      <text>
        <t>[Threaded comment]
Your version of Excel allows you to read this threaded comment; however, any edits to it will get removed if the file is opened in a newer version of Excel. Learn more: https://go.microsoft.com/fwlink/?linkid=870924
Comment:
    between 650 and 800 for 4 HH members
Reply:
    high</t>
      </text>
    </comment>
    <comment ref="E35" authorId="6" shapeId="0" xr:uid="{3F8B9142-9E2F-4679-B693-ADA30CB51A94}">
      <text>
        <t>[Threaded comment]
Your version of Excel allows you to read this threaded comment; however, any edits to it will get removed if the file is opened in a newer version of Excel. Learn more: https://go.microsoft.com/fwlink/?linkid=870924
Comment:
    +2</t>
      </text>
    </comment>
    <comment ref="F35" authorId="7" shapeId="0" xr:uid="{B9365330-C029-45EF-BC59-B13F55E57D1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+2
</t>
      </text>
    </comment>
    <comment ref="G35" authorId="8" shapeId="0" xr:uid="{A12450F8-4955-46BC-B5F6-28D2F6827CE5}">
      <text>
        <t>[Threaded comment]
Your version of Excel allows you to read this threaded comment; however, any edits to it will get removed if the file is opened in a newer version of Excel. Learn more: https://go.microsoft.com/fwlink/?linkid=870924
Comment:
    +2</t>
      </text>
    </comment>
    <comment ref="I35" authorId="9" shapeId="0" xr:uid="{188C7062-B702-408E-8D55-8F766B62B610}">
      <text>
        <t>[Threaded comment]
Your version of Excel allows you to read this threaded comment; however, any edits to it will get removed if the file is opened in a newer version of Excel. Learn more: https://go.microsoft.com/fwlink/?linkid=870924
Comment:
    +1</t>
      </text>
    </comment>
    <comment ref="K35" authorId="10" shapeId="0" xr:uid="{7D8852B8-13DE-44C2-8E45-517814823AFF}">
      <text>
        <t>[Threaded comment]
Your version of Excel allows you to read this threaded comment; however, any edits to it will get removed if the file is opened in a newer version of Excel. Learn more: https://go.microsoft.com/fwlink/?linkid=870924
Comment:
    +2</t>
      </text>
    </comment>
    <comment ref="L35" authorId="11" shapeId="0" xr:uid="{A2C5DA00-8153-4D76-B60E-4880FF33424A}">
      <text>
        <t>[Threaded comment]
Your version of Excel allows you to read this threaded comment; however, any edits to it will get removed if the file is opened in a newer version of Excel. Learn more: https://go.microsoft.com/fwlink/?linkid=870924
Comment:
    +1</t>
      </text>
    </comment>
    <comment ref="M35" authorId="12" shapeId="0" xr:uid="{058F5387-FF18-4531-B690-6A7D3843D8C8}">
      <text>
        <t>[Threaded comment]
Your version of Excel allows you to read this threaded comment; however, any edits to it will get removed if the file is opened in a newer version of Excel. Learn more: https://go.microsoft.com/fwlink/?linkid=870924
Comment:
    +2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tc={1FB71657-5815-4291-B818-746BB41AE771}</author>
    <author>tc={5777541D-40F6-48E7-8D1A-53F06B573435}</author>
    <author>tc={A7CC02AB-51A5-495A-82F6-A436E53DD406}</author>
    <author>tc={E4D85ADE-9205-4934-8EA2-3D9F1A1B4E0D}</author>
    <author>tc={B43BF561-98B8-4B4C-89D2-4CB245A3AC27}</author>
    <author>tc={2DF7C8A0-B6E6-4339-AEF8-CFCC011A6718}</author>
    <author>tc={60160F68-2F81-4250-91B8-112DB88A44B7}</author>
    <author>tc={3548194E-3957-4D66-866A-80CFE7CBE25B}</author>
    <author>tc={CC753AD3-91F2-45C8-86AE-090C8AB2C431}</author>
    <author>tc={71456FFE-7160-484A-96B6-6D82AE37B479}</author>
    <author>tc={1EFF8A9B-F8E1-4EE9-A1B3-60DC0779081C}</author>
    <author>tc={4E7F0A65-5FBA-49E6-9261-D6661535797E}</author>
    <author>tc={8EBC8E53-F645-47E2-9DE0-AE6889D3657D}</author>
  </authors>
  <commentList>
    <comment ref="H29" authorId="0" shapeId="0" xr:uid="{1FB71657-5815-4291-B818-746BB41AE771}">
      <text>
        <t>[Threaded comment]
Your version of Excel allows you to read this threaded comment; however, any edits to it will get removed if the file is opened in a newer version of Excel. Learn more: https://go.microsoft.com/fwlink/?linkid=870924
Comment:
    500 euro 2 family members
Reply:
    medium</t>
      </text>
    </comment>
    <comment ref="I29" authorId="1" shapeId="0" xr:uid="{5777541D-40F6-48E7-8D1A-53F06B573435}">
      <text>
        <t>[Threaded comment]
Your version of Excel allows you to read this threaded comment; however, any edits to it will get removed if the file is opened in a newer version of Excel. Learn more: https://go.microsoft.com/fwlink/?linkid=870924
Comment:
    between 650 and 800 euro per 3 HH members
Reply:
    medium</t>
      </text>
    </comment>
    <comment ref="J29" authorId="2" shapeId="0" xr:uid="{A7CC02AB-51A5-495A-82F6-A436E53DD406}">
      <text>
        <t>[Threaded comment]
Your version of Excel allows you to read this threaded comment; however, any edits to it will get removed if the file is opened in a newer version of Excel. Learn more: https://go.microsoft.com/fwlink/?linkid=870924
Comment:
    between 200and 500 for 2 HH members
Reply:
    You put 3 here as high but the other version was medium so I change back to medium for coherence</t>
      </text>
    </comment>
    <comment ref="G30" authorId="3" shapeId="0" xr:uid="{E4D85ADE-9205-4934-8EA2-3D9F1A1B4E0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799 euro per 4 people 
Reply:
    High
</t>
      </text>
    </comment>
    <comment ref="M30" authorId="4" shapeId="0" xr:uid="{B43BF561-98B8-4B4C-89D2-4CB245A3AC27}">
      <text>
        <t>[Threaded comment]
Your version of Excel allows you to read this threaded comment; however, any edits to it will get removed if the file is opened in a newer version of Excel. Learn more: https://go.microsoft.com/fwlink/?linkid=870924
Comment:
    high</t>
      </text>
    </comment>
    <comment ref="N30" authorId="5" shapeId="0" xr:uid="{2DF7C8A0-B6E6-4339-AEF8-CFCC011A6718}">
      <text>
        <t>[Threaded comment]
Your version of Excel allows you to read this threaded comment; however, any edits to it will get removed if the file is opened in a newer version of Excel. Learn more: https://go.microsoft.com/fwlink/?linkid=870924
Comment:
    between 650 and 800 for 4 HH members
Reply:
    high</t>
      </text>
    </comment>
    <comment ref="L31" authorId="6" shapeId="0" xr:uid="{60160F68-2F81-4250-91B8-112DB88A44B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more then 800euro per 8 HH members, what is the range?
Reply:
    Very high </t>
      </text>
    </comment>
    <comment ref="G32" authorId="7" shapeId="0" xr:uid="{3548194E-3957-4D66-866A-80CFE7CBE25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+0.5
</t>
      </text>
    </comment>
    <comment ref="H32" authorId="8" shapeId="0" xr:uid="{CC753AD3-91F2-45C8-86AE-090C8AB2C43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-1
</t>
      </text>
    </comment>
    <comment ref="J32" authorId="9" shapeId="0" xr:uid="{71456FFE-7160-484A-96B6-6D82AE37B479}">
      <text>
        <t>[Threaded comment]
Your version of Excel allows you to read this threaded comment; however, any edits to it will get removed if the file is opened in a newer version of Excel. Learn more: https://go.microsoft.com/fwlink/?linkid=870924
Comment:
    -1</t>
      </text>
    </comment>
    <comment ref="L32" authorId="10" shapeId="0" xr:uid="{1EFF8A9B-F8E1-4EE9-A1B3-60DC0779081C}">
      <text>
        <t>[Threaded comment]
Your version of Excel allows you to read this threaded comment; however, any edits to it will get removed if the file is opened in a newer version of Excel. Learn more: https://go.microsoft.com/fwlink/?linkid=870924
Comment:
    +2</t>
      </text>
    </comment>
    <comment ref="M32" authorId="11" shapeId="0" xr:uid="{4E7F0A65-5FBA-49E6-9261-D6661535797E}">
      <text>
        <t>[Threaded comment]
Your version of Excel allows you to read this threaded comment; however, any edits to it will get removed if the file is opened in a newer version of Excel. Learn more: https://go.microsoft.com/fwlink/?linkid=870924
Comment:
    -0.5</t>
      </text>
    </comment>
    <comment ref="N32" authorId="12" shapeId="0" xr:uid="{8EBC8E53-F645-47E2-9DE0-AE6889D3657D}">
      <text>
        <t>[Threaded comment]
Your version of Excel allows you to read this threaded comment; however, any edits to it will get removed if the file is opened in a newer version of Excel. Learn more: https://go.microsoft.com/fwlink/?linkid=870924
Comment:
    +0.5</t>
      </text>
    </comment>
  </commentList>
</comments>
</file>

<file path=xl/sharedStrings.xml><?xml version="1.0" encoding="utf-8"?>
<sst xmlns="http://schemas.openxmlformats.org/spreadsheetml/2006/main" count="315" uniqueCount="95">
  <si>
    <t>Questions for scoring</t>
  </si>
  <si>
    <t>Answer for scoring</t>
  </si>
  <si>
    <t>Points</t>
  </si>
  <si>
    <t>SH00192</t>
  </si>
  <si>
    <t>SH00214</t>
  </si>
  <si>
    <t>SH00016</t>
  </si>
  <si>
    <t>SH00202</t>
  </si>
  <si>
    <t>SH00168</t>
  </si>
  <si>
    <t>SH00160</t>
  </si>
  <si>
    <t>SH00006</t>
  </si>
  <si>
    <t>SH00013</t>
  </si>
  <si>
    <t>SH00010</t>
  </si>
  <si>
    <t>SH00218</t>
  </si>
  <si>
    <t>Is your household headed by a single person?</t>
  </si>
  <si>
    <t>yes</t>
  </si>
  <si>
    <t>no</t>
  </si>
  <si>
    <t>What is your age?</t>
  </si>
  <si>
    <t>if 60+</t>
  </si>
  <si>
    <t>Does anyone in the household have any physical disabilities?</t>
  </si>
  <si>
    <t>Does the household include persons with serious chronic health conditions, or any psychological or social difficulty that affects your living?</t>
  </si>
  <si>
    <t>How many members in your household?</t>
  </si>
  <si>
    <t>if &gt; 3?</t>
  </si>
  <si>
    <t>Infants less than 1 year old and / or Children 1-5 years old?</t>
  </si>
  <si>
    <t>Any pregnant or lactating women?</t>
  </si>
  <si>
    <t>Number of woman travelling alone?</t>
  </si>
  <si>
    <t>What type of accommodation are you currently living in?</t>
  </si>
  <si>
    <t>Rental accommodation</t>
  </si>
  <si>
    <t>Collective center</t>
  </si>
  <si>
    <t>I do not have accommodation</t>
  </si>
  <si>
    <t>Hosting family</t>
  </si>
  <si>
    <t>Other</t>
  </si>
  <si>
    <t>(If rental, hosting or collective center) Is your household under pressure to leave the current accommodation?</t>
  </si>
  <si>
    <t>(IF accommodation = I do not have accommodation) Are you under pressure of finding a stable accommodation?</t>
  </si>
  <si>
    <t>Is any member of the household currently working?</t>
  </si>
  <si>
    <t xml:space="preserve">no </t>
  </si>
  <si>
    <t>(if household currently working = yes) What is the average income of the household per month?</t>
  </si>
  <si>
    <t>Below 500 Euros</t>
  </si>
  <si>
    <t xml:space="preserve">Between 500 to 800 </t>
  </si>
  <si>
    <t xml:space="preserve">Over 800 </t>
  </si>
  <si>
    <t>tot</t>
  </si>
  <si>
    <t>Max scoring (household working = yes)</t>
  </si>
  <si>
    <t>Max scoring (household working = no)</t>
  </si>
  <si>
    <t>suggestion to lower scoring for currently working = no from 4 to 3</t>
  </si>
  <si>
    <t>Category</t>
  </si>
  <si>
    <t>Eligibility</t>
  </si>
  <si>
    <t xml:space="preserve">NEW Scoring range </t>
  </si>
  <si>
    <t xml:space="preserve">NEW Scoring % </t>
  </si>
  <si>
    <t xml:space="preserve">Displaced HH (max 15 points) </t>
  </si>
  <si>
    <t xml:space="preserve">Automatic eligibility </t>
  </si>
  <si>
    <t>8 - 15</t>
  </si>
  <si>
    <t xml:space="preserve">51 -100% </t>
  </si>
  <si>
    <t xml:space="preserve">Manual review </t>
  </si>
  <si>
    <t>4 - 7</t>
  </si>
  <si>
    <t xml:space="preserve">26 - 50 % </t>
  </si>
  <si>
    <t>Not eligible</t>
  </si>
  <si>
    <t>0 - 3</t>
  </si>
  <si>
    <t xml:space="preserve">0 - 25% </t>
  </si>
  <si>
    <t>Example 2.1.4 - Selection score card for rental assistance</t>
  </si>
  <si>
    <t>Note: This is real example of a scorecard used for selection of prospective tenants in the Ukraine 2022 response in Slovakia.</t>
  </si>
  <si>
    <t>HH Ref Code</t>
  </si>
  <si>
    <t>Case IDs</t>
  </si>
  <si>
    <t>Does the household include anyone living with a physical disability?</t>
  </si>
  <si>
    <t>(if household working  = yes) Income coefficient</t>
  </si>
  <si>
    <t>very low</t>
  </si>
  <si>
    <t>low</t>
  </si>
  <si>
    <t>medium</t>
  </si>
  <si>
    <t xml:space="preserve">high </t>
  </si>
  <si>
    <t xml:space="preserve">very high </t>
  </si>
  <si>
    <t>Total scoring</t>
  </si>
  <si>
    <t>Calculating the Income Coefficent</t>
  </si>
  <si>
    <t>Salary Range   (Euro/month)</t>
  </si>
  <si>
    <t xml:space="preserve"># of family members </t>
  </si>
  <si>
    <t>162.5</t>
  </si>
  <si>
    <t xml:space="preserve">Vulnerability ranking </t>
  </si>
  <si>
    <t xml:space="preserve">Score </t>
  </si>
  <si>
    <t xml:space="preserve">Coefficient </t>
  </si>
  <si>
    <t xml:space="preserve">Ranking </t>
  </si>
  <si>
    <t xml:space="preserve">401-above </t>
  </si>
  <si>
    <t>301-400</t>
  </si>
  <si>
    <t>201-300</t>
  </si>
  <si>
    <t>101-200</t>
  </si>
  <si>
    <t>0-100</t>
  </si>
  <si>
    <t>Relating Scoring to Eligibility:</t>
  </si>
  <si>
    <t>Displaced HH</t>
  </si>
  <si>
    <t>8 - 17</t>
  </si>
  <si>
    <t>Are you currently hosting more than 1 family who came from Ukraine?</t>
  </si>
  <si>
    <t>Are you sharing your accommodation with the family from Ukraine?</t>
  </si>
  <si>
    <t>Is your household under pressure to leave the current hosting arrangement?</t>
  </si>
  <si>
    <t xml:space="preserve">Are you hosting a displaced household who is dependent on you for access to medical and health care? </t>
  </si>
  <si>
    <t xml:space="preserve">Are you hosting a displaced family with a disabled family member? </t>
  </si>
  <si>
    <t xml:space="preserve">Host HH (max 15 points) </t>
  </si>
  <si>
    <t>7 - 14</t>
  </si>
  <si>
    <t>4 - 6</t>
  </si>
  <si>
    <t>Suggestion to take out number of people in hh IF income coefficient is used (in case household working = yes)</t>
  </si>
  <si>
    <t xml:space="preserve">Salary Range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</si>
</sst>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424242"/>
      <name val="Calibri"/>
      <family val="2"/>
      <scheme val="minor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42424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7">
    <xf numFmtId="0" fontId="0" fillId="0" borderId="0" xfId="0"/>
    <xf numFmtId="0" fontId="0" fillId="2" borderId="0" xfId="0" applyFill="1"/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0" xfId="0" applyAlignment="1">
      <alignment wrapText="1"/>
    </xf>
    <xf numFmtId="0" fontId="2" fillId="0" borderId="7" xfId="1" applyFont="1" applyBorder="1" applyAlignment="1">
      <alignment horizontal="center"/>
    </xf>
    <xf numFmtId="0" fontId="2" fillId="0" borderId="7" xfId="1" applyFont="1" applyBorder="1"/>
    <xf numFmtId="0" fontId="1" fillId="0" borderId="7" xfId="1" applyFont="1" applyBorder="1"/>
    <xf numFmtId="0" fontId="2" fillId="5" borderId="13" xfId="0" applyFont="1" applyFill="1" applyBorder="1"/>
    <xf numFmtId="0" fontId="2" fillId="5" borderId="11" xfId="0" applyFont="1" applyFill="1" applyBorder="1"/>
    <xf numFmtId="0" fontId="0" fillId="4" borderId="12" xfId="0" applyFill="1" applyBorder="1" applyAlignment="1">
      <alignment wrapText="1"/>
    </xf>
    <xf numFmtId="0" fontId="0" fillId="4" borderId="13" xfId="0" applyFill="1" applyBorder="1"/>
    <xf numFmtId="0" fontId="7" fillId="4" borderId="13" xfId="0" applyFont="1" applyFill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 wrapText="1"/>
    </xf>
    <xf numFmtId="0" fontId="0" fillId="0" borderId="16" xfId="0" applyBorder="1"/>
    <xf numFmtId="0" fontId="7" fillId="2" borderId="15" xfId="0" applyFont="1" applyFill="1" applyBorder="1" applyAlignment="1">
      <alignment wrapText="1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0" fillId="2" borderId="12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right" vertical="center"/>
    </xf>
    <xf numFmtId="3" fontId="5" fillId="7" borderId="5" xfId="0" applyNumberFormat="1" applyFont="1" applyFill="1" applyBorder="1" applyAlignment="1">
      <alignment horizontal="right" vertical="center"/>
    </xf>
    <xf numFmtId="0" fontId="5" fillId="8" borderId="5" xfId="0" applyFont="1" applyFill="1" applyBorder="1" applyAlignment="1">
      <alignment horizontal="right" vertical="center"/>
    </xf>
    <xf numFmtId="3" fontId="5" fillId="8" borderId="5" xfId="0" applyNumberFormat="1" applyFont="1" applyFill="1" applyBorder="1" applyAlignment="1">
      <alignment horizontal="right" vertical="center"/>
    </xf>
    <xf numFmtId="0" fontId="5" fillId="9" borderId="5" xfId="0" applyFont="1" applyFill="1" applyBorder="1" applyAlignment="1">
      <alignment horizontal="right" vertical="center"/>
    </xf>
    <xf numFmtId="0" fontId="5" fillId="10" borderId="5" xfId="0" applyFont="1" applyFill="1" applyBorder="1" applyAlignment="1">
      <alignment horizontal="right" vertical="center"/>
    </xf>
    <xf numFmtId="3" fontId="5" fillId="11" borderId="5" xfId="0" applyNumberFormat="1" applyFont="1" applyFill="1" applyBorder="1" applyAlignment="1">
      <alignment horizontal="right" vertical="center"/>
    </xf>
    <xf numFmtId="0" fontId="5" fillId="12" borderId="5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5" fillId="8" borderId="5" xfId="0" applyFont="1" applyFill="1" applyBorder="1" applyAlignment="1">
      <alignment vertical="center"/>
    </xf>
    <xf numFmtId="3" fontId="5" fillId="11" borderId="5" xfId="0" applyNumberFormat="1" applyFont="1" applyFill="1" applyBorder="1" applyAlignment="1">
      <alignment vertical="center"/>
    </xf>
    <xf numFmtId="0" fontId="5" fillId="12" borderId="5" xfId="0" applyFont="1" applyFill="1" applyBorder="1" applyAlignment="1">
      <alignment vertical="center"/>
    </xf>
    <xf numFmtId="0" fontId="5" fillId="10" borderId="5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0" fillId="2" borderId="11" xfId="0" applyFill="1" applyBorder="1"/>
    <xf numFmtId="0" fontId="0" fillId="0" borderId="15" xfId="0" applyBorder="1"/>
    <xf numFmtId="0" fontId="0" fillId="0" borderId="8" xfId="0" applyBorder="1"/>
    <xf numFmtId="0" fontId="0" fillId="0" borderId="14" xfId="0" applyBorder="1" applyAlignment="1">
      <alignment wrapText="1"/>
    </xf>
    <xf numFmtId="0" fontId="5" fillId="0" borderId="13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5" fillId="0" borderId="9" xfId="0" applyFont="1" applyBorder="1" applyAlignment="1">
      <alignment vertical="center" wrapText="1"/>
    </xf>
    <xf numFmtId="0" fontId="0" fillId="13" borderId="17" xfId="0" applyFill="1" applyBorder="1"/>
    <xf numFmtId="0" fontId="0" fillId="0" borderId="1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center"/>
    </xf>
    <xf numFmtId="0" fontId="2" fillId="5" borderId="11" xfId="0" applyFont="1" applyFill="1" applyBorder="1" applyAlignment="1">
      <alignment horizontal="center"/>
    </xf>
    <xf numFmtId="0" fontId="0" fillId="0" borderId="10" xfId="0" applyBorder="1" applyAlignment="1">
      <alignment horizontal="right" vertical="center"/>
    </xf>
    <xf numFmtId="0" fontId="0" fillId="13" borderId="10" xfId="0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13" borderId="11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4" xfId="0" applyBorder="1"/>
    <xf numFmtId="0" fontId="0" fillId="0" borderId="19" xfId="0" applyBorder="1"/>
    <xf numFmtId="0" fontId="7" fillId="14" borderId="7" xfId="0" applyFont="1" applyFill="1" applyBorder="1"/>
    <xf numFmtId="0" fontId="7" fillId="15" borderId="7" xfId="0" applyFont="1" applyFill="1" applyBorder="1"/>
    <xf numFmtId="0" fontId="10" fillId="14" borderId="7" xfId="0" applyFont="1" applyFill="1" applyBorder="1"/>
    <xf numFmtId="0" fontId="10" fillId="15" borderId="7" xfId="0" applyFont="1" applyFill="1" applyBorder="1"/>
    <xf numFmtId="1" fontId="0" fillId="0" borderId="0" xfId="0" applyNumberFormat="1"/>
    <xf numFmtId="2" fontId="0" fillId="0" borderId="0" xfId="0" applyNumberFormat="1"/>
    <xf numFmtId="0" fontId="0" fillId="0" borderId="14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13" borderId="20" xfId="0" applyFill="1" applyBorder="1" applyAlignment="1">
      <alignment horizontal="right" vertical="center"/>
    </xf>
    <xf numFmtId="0" fontId="0" fillId="13" borderId="17" xfId="0" applyFill="1" applyBorder="1" applyAlignment="1">
      <alignment horizontal="right" vertical="center"/>
    </xf>
    <xf numFmtId="0" fontId="0" fillId="13" borderId="14" xfId="0" applyFill="1" applyBorder="1" applyAlignment="1">
      <alignment horizontal="right" vertical="center"/>
    </xf>
    <xf numFmtId="0" fontId="0" fillId="13" borderId="8" xfId="0" applyFill="1" applyBorder="1" applyAlignment="1">
      <alignment horizontal="right" vertical="center"/>
    </xf>
    <xf numFmtId="0" fontId="0" fillId="0" borderId="13" xfId="0" applyBorder="1"/>
    <xf numFmtId="0" fontId="7" fillId="15" borderId="20" xfId="0" applyFont="1" applyFill="1" applyBorder="1"/>
    <xf numFmtId="0" fontId="0" fillId="14" borderId="20" xfId="0" applyFill="1" applyBorder="1"/>
    <xf numFmtId="0" fontId="0" fillId="16" borderId="7" xfId="0" applyFill="1" applyBorder="1" applyAlignment="1">
      <alignment horizontal="right" vertical="center"/>
    </xf>
    <xf numFmtId="0" fontId="0" fillId="17" borderId="7" xfId="0" applyFill="1" applyBorder="1" applyAlignment="1">
      <alignment horizontal="right" vertic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3" borderId="14" xfId="0" applyFill="1" applyBorder="1"/>
    <xf numFmtId="0" fontId="0" fillId="13" borderId="8" xfId="0" applyFill="1" applyBorder="1"/>
    <xf numFmtId="0" fontId="10" fillId="15" borderId="20" xfId="0" applyFont="1" applyFill="1" applyBorder="1"/>
    <xf numFmtId="0" fontId="2" fillId="14" borderId="20" xfId="0" applyFont="1" applyFill="1" applyBorder="1"/>
    <xf numFmtId="0" fontId="0" fillId="0" borderId="20" xfId="0" applyBorder="1"/>
    <xf numFmtId="0" fontId="2" fillId="0" borderId="7" xfId="0" applyFont="1" applyBorder="1"/>
    <xf numFmtId="0" fontId="2" fillId="13" borderId="7" xfId="0" applyFont="1" applyFill="1" applyBorder="1"/>
    <xf numFmtId="0" fontId="0" fillId="16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2" xfId="0" applyBorder="1" applyAlignment="1">
      <alignment wrapText="1"/>
    </xf>
    <xf numFmtId="0" fontId="12" fillId="18" borderId="13" xfId="0" applyFont="1" applyFill="1" applyBorder="1"/>
    <xf numFmtId="0" fontId="12" fillId="18" borderId="11" xfId="0" applyFont="1" applyFill="1" applyBorder="1"/>
    <xf numFmtId="0" fontId="11" fillId="4" borderId="12" xfId="0" applyFont="1" applyFill="1" applyBorder="1" applyAlignment="1">
      <alignment wrapText="1"/>
    </xf>
    <xf numFmtId="0" fontId="11" fillId="0" borderId="10" xfId="0" applyFont="1" applyBorder="1"/>
    <xf numFmtId="0" fontId="11" fillId="4" borderId="13" xfId="0" applyFont="1" applyFill="1" applyBorder="1" applyAlignment="1">
      <alignment wrapText="1"/>
    </xf>
    <xf numFmtId="0" fontId="11" fillId="0" borderId="11" xfId="0" applyFont="1" applyBorder="1"/>
    <xf numFmtId="0" fontId="11" fillId="0" borderId="9" xfId="0" applyFont="1" applyBorder="1" applyAlignment="1">
      <alignment wrapText="1"/>
    </xf>
    <xf numFmtId="0" fontId="11" fillId="0" borderId="7" xfId="0" applyFont="1" applyBorder="1"/>
    <xf numFmtId="0" fontId="11" fillId="4" borderId="12" xfId="0" applyFont="1" applyFill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4" borderId="20" xfId="0" applyFont="1" applyFill="1" applyBorder="1" applyAlignment="1">
      <alignment wrapText="1"/>
    </xf>
    <xf numFmtId="0" fontId="11" fillId="4" borderId="11" xfId="0" applyFont="1" applyFill="1" applyBorder="1" applyAlignment="1">
      <alignment wrapText="1"/>
    </xf>
    <xf numFmtId="0" fontId="10" fillId="0" borderId="10" xfId="0" applyFont="1" applyBorder="1"/>
    <xf numFmtId="0" fontId="11" fillId="0" borderId="2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5" fillId="0" borderId="7" xfId="0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9" fillId="0" borderId="0" xfId="0" applyFont="1" applyAlignment="1">
      <alignment horizontal="left" vertical="center" indent="7"/>
    </xf>
    <xf numFmtId="0" fontId="9" fillId="0" borderId="0" xfId="0" applyFont="1"/>
    <xf numFmtId="0" fontId="13" fillId="0" borderId="0" xfId="0" applyFont="1"/>
    <xf numFmtId="0" fontId="14" fillId="0" borderId="0" xfId="0" applyFont="1"/>
    <xf numFmtId="0" fontId="2" fillId="0" borderId="7" xfId="1" applyFont="1" applyBorder="1" applyAlignment="1">
      <alignment horizontal="center"/>
    </xf>
    <xf numFmtId="0" fontId="1" fillId="0" borderId="7" xfId="1" applyFont="1" applyBorder="1" applyAlignment="1">
      <alignment horizontal="left" vertical="center"/>
    </xf>
    <xf numFmtId="17" fontId="6" fillId="0" borderId="8" xfId="1" quotePrefix="1" applyNumberFormat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49" fontId="6" fillId="0" borderId="8" xfId="1" quotePrefix="1" applyNumberFormat="1" applyFont="1" applyBorder="1" applyAlignment="1">
      <alignment horizontal="center"/>
    </xf>
    <xf numFmtId="49" fontId="6" fillId="0" borderId="9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" fontId="6" fillId="3" borderId="8" xfId="1" quotePrefix="1" applyNumberFormat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49" fontId="6" fillId="3" borderId="8" xfId="1" quotePrefix="1" applyNumberFormat="1" applyFont="1" applyFill="1" applyBorder="1" applyAlignment="1">
      <alignment horizontal="center"/>
    </xf>
    <xf numFmtId="49" fontId="6" fillId="3" borderId="9" xfId="1" applyNumberFormat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4" borderId="15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</cellXfs>
  <cellStyles count="2">
    <cellStyle name="Normal" xfId="0" builtinId="0"/>
    <cellStyle name="Standaard 2" xfId="1" xr:uid="{B695EA8D-3056-4B29-9985-3F398357A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elter Slovakia" id="{D6C0965A-5CF5-4E96-8F7C-D91A07E5DAEC}" userId="Shelter Slovakia" providerId="None"/>
  <person displayName="Katarína Rakická" id="{84D6BDB7-CE53-4C33-BFC4-0AD9C60CD720}" userId="S::katarina.rakicka_redcross.sk#ext#@ifrcorg.onmicrosoft.com::c277f666-92a7-451f-9cea-c622c507dd1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2" dT="2022-11-17T17:10:57.99" personId="{84D6BDB7-CE53-4C33-BFC4-0AD9C60CD720}" id="{A42C6B70-B5D0-4C16-A73A-89A6866B9BAF}">
    <text>500 euro 2 family members</text>
  </threadedComment>
  <threadedComment ref="H32" dT="2022-11-17T20:00:24.65" personId="{D6C0965A-5CF5-4E96-8F7C-D91A07E5DAEC}" id="{32EA0633-6789-47ED-BDF0-2772B9ED092D}" parentId="{A42C6B70-B5D0-4C16-A73A-89A6866B9BAF}">
    <text xml:space="preserve">Medium </text>
  </threadedComment>
  <threadedComment ref="I32" dT="2022-11-17T17:17:11.18" personId="{84D6BDB7-CE53-4C33-BFC4-0AD9C60CD720}" id="{2C1D9BEB-CF8D-4DC3-A823-83B87DB34900}">
    <text>between 650 and 800 euro per 3 HH members</text>
  </threadedComment>
  <threadedComment ref="I32" dT="2022-11-17T20:00:34.23" personId="{D6C0965A-5CF5-4E96-8F7C-D91A07E5DAEC}" id="{88D6EEE9-BBA0-499B-B46A-6C9EAB3A2D2E}" parentId="{2C1D9BEB-CF8D-4DC3-A823-83B87DB34900}">
    <text>medium</text>
  </threadedComment>
  <threadedComment ref="J32" dT="2022-11-17T17:25:43.74" personId="{84D6BDB7-CE53-4C33-BFC4-0AD9C60CD720}" id="{BF104B80-25CC-4B7F-86C4-27B594B337F7}">
    <text xml:space="preserve">between 200and 500 for 2 HH members
</text>
  </threadedComment>
  <threadedComment ref="J32" dT="2022-11-17T20:00:38.60" personId="{D6C0965A-5CF5-4E96-8F7C-D91A07E5DAEC}" id="{67D7F960-C5F9-4C0E-A697-2AE79250B949}" parentId="{BF104B80-25CC-4B7F-86C4-27B594B337F7}">
    <text>medium</text>
  </threadedComment>
  <threadedComment ref="G33" dT="2022-11-17T16:57:06.75" personId="{84D6BDB7-CE53-4C33-BFC4-0AD9C60CD720}" id="{71B390F6-AFD3-47E4-A478-50B52015CBBC}">
    <text xml:space="preserve">799 euro per 4 people </text>
  </threadedComment>
  <threadedComment ref="G33" dT="2022-11-17T20:00:13.52" personId="{D6C0965A-5CF5-4E96-8F7C-D91A07E5DAEC}" id="{0341451B-FB6D-4A82-949F-6C461AFBFC0F}" parentId="{71B390F6-AFD3-47E4-A478-50B52015CBBC}">
    <text>high</text>
  </threadedComment>
  <threadedComment ref="L33" dT="2022-11-17T17:47:47.61" personId="{84D6BDB7-CE53-4C33-BFC4-0AD9C60CD720}" id="{4740ABDE-9FE7-4CE1-9743-9D7081E49552}">
    <text xml:space="preserve">between 200 and 500 for 3 HH members
</text>
  </threadedComment>
  <threadedComment ref="L33" dT="2022-11-17T20:07:07.07" personId="{D6C0965A-5CF5-4E96-8F7C-D91A07E5DAEC}" id="{CB08D6F5-3F59-45BE-9C72-701A159D6518}" parentId="{4740ABDE-9FE7-4CE1-9743-9D7081E49552}">
    <text>high</text>
  </threadedComment>
  <threadedComment ref="M33" dT="2022-11-17T17:54:26.84" personId="{84D6BDB7-CE53-4C33-BFC4-0AD9C60CD720}" id="{A6025826-05A8-4D93-BF4F-DB2DABE63BA6}">
    <text xml:space="preserve">between 650 and 800 for 4 HH members
</text>
  </threadedComment>
  <threadedComment ref="M33" dT="2022-11-17T20:01:00.96" personId="{D6C0965A-5CF5-4E96-8F7C-D91A07E5DAEC}" id="{564AD9D2-F1B4-4EEF-821B-E3E32752B674}" parentId="{A6025826-05A8-4D93-BF4F-DB2DABE63BA6}">
    <text>high</text>
  </threadedComment>
  <threadedComment ref="E35" dT="2022-11-17T19:50:46.37" personId="{D6C0965A-5CF5-4E96-8F7C-D91A07E5DAEC}" id="{3F8B9142-9E2F-4679-B693-ADA30CB51A94}">
    <text>+2</text>
  </threadedComment>
  <threadedComment ref="F35" dT="2022-11-17T19:50:54.40" personId="{D6C0965A-5CF5-4E96-8F7C-D91A07E5DAEC}" id="{B9365330-C029-45EF-BC59-B13F55E57D16}">
    <text xml:space="preserve">+2
</text>
  </threadedComment>
  <threadedComment ref="G35" dT="2022-11-17T19:51:00.73" personId="{D6C0965A-5CF5-4E96-8F7C-D91A07E5DAEC}" id="{A12450F8-4955-46BC-B5F6-28D2F6827CE5}">
    <text>+2</text>
  </threadedComment>
  <threadedComment ref="I35" dT="2022-11-17T19:52:01.36" personId="{D6C0965A-5CF5-4E96-8F7C-D91A07E5DAEC}" id="{188C7062-B702-408E-8D55-8F766B62B610}">
    <text>+1</text>
  </threadedComment>
  <threadedComment ref="K35" dT="2022-11-17T19:54:51.48" personId="{D6C0965A-5CF5-4E96-8F7C-D91A07E5DAEC}" id="{7D8852B8-13DE-44C2-8E45-517814823AFF}">
    <text>+2</text>
  </threadedComment>
  <threadedComment ref="L35" dT="2022-11-17T19:55:46.74" personId="{D6C0965A-5CF5-4E96-8F7C-D91A07E5DAEC}" id="{A2C5DA00-8153-4D76-B60E-4880FF33424A}">
    <text>+1</text>
  </threadedComment>
  <threadedComment ref="M35" dT="2022-11-17T19:55:57.90" personId="{D6C0965A-5CF5-4E96-8F7C-D91A07E5DAEC}" id="{058F5387-FF18-4531-B690-6A7D3843D8C8}">
    <text>+2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29" dT="2022-11-17T17:10:57.99" personId="{84D6BDB7-CE53-4C33-BFC4-0AD9C60CD720}" id="{1FB71657-5815-4291-B818-746BB41AE771}">
    <text>500 euro 2 family members</text>
  </threadedComment>
  <threadedComment ref="H29" dT="2022-11-17T20:04:10.98" personId="{D6C0965A-5CF5-4E96-8F7C-D91A07E5DAEC}" id="{94916E63-213D-4753-BF13-6E7060468663}" parentId="{1FB71657-5815-4291-B818-746BB41AE771}">
    <text>medium</text>
  </threadedComment>
  <threadedComment ref="I29" dT="2022-11-17T17:17:11.18" personId="{84D6BDB7-CE53-4C33-BFC4-0AD9C60CD720}" id="{5777541D-40F6-48E7-8D1A-53F06B573435}">
    <text>between 650 and 800 euro per 3 HH members</text>
  </threadedComment>
  <threadedComment ref="I29" dT="2022-11-17T20:04:17.56" personId="{D6C0965A-5CF5-4E96-8F7C-D91A07E5DAEC}" id="{3F661062-D928-4C09-AD0B-E6C97AC79123}" parentId="{5777541D-40F6-48E7-8D1A-53F06B573435}">
    <text>medium</text>
  </threadedComment>
  <threadedComment ref="J29" dT="2022-11-17T17:25:43.74" personId="{84D6BDB7-CE53-4C33-BFC4-0AD9C60CD720}" id="{A7CC02AB-51A5-495A-82F6-A436E53DD406}">
    <text xml:space="preserve">between 200and 500 for 2 HH members
</text>
  </threadedComment>
  <threadedComment ref="J29" dT="2022-11-17T20:06:27.46" personId="{D6C0965A-5CF5-4E96-8F7C-D91A07E5DAEC}" id="{4CFE3F1D-8EB7-4968-A3AB-8AEDF24CA777}" parentId="{A7CC02AB-51A5-495A-82F6-A436E53DD406}">
    <text>You put 3 here as high but the other version was medium so I change back to medium for coherence</text>
  </threadedComment>
  <threadedComment ref="G30" dT="2022-11-17T16:59:00.48" personId="{84D6BDB7-CE53-4C33-BFC4-0AD9C60CD720}" id="{E4D85ADE-9205-4934-8EA2-3D9F1A1B4E0D}">
    <text xml:space="preserve">799 euro per 4 people </text>
  </threadedComment>
  <threadedComment ref="G30" dT="2022-11-17T20:04:05.81" personId="{D6C0965A-5CF5-4E96-8F7C-D91A07E5DAEC}" id="{3440F709-148D-4071-AC09-A0EAE30F6B25}" parentId="{E4D85ADE-9205-4934-8EA2-3D9F1A1B4E0D}">
    <text xml:space="preserve">High
</text>
  </threadedComment>
  <threadedComment ref="M30" dT="2022-11-17T20:07:23.58" personId="{D6C0965A-5CF5-4E96-8F7C-D91A07E5DAEC}" id="{B43BF561-98B8-4B4C-89D2-4CB245A3AC27}">
    <text>high</text>
  </threadedComment>
  <threadedComment ref="N30" dT="2022-11-17T17:54:26.84" personId="{84D6BDB7-CE53-4C33-BFC4-0AD9C60CD720}" id="{2DF7C8A0-B6E6-4339-AEF8-CFCC011A6718}">
    <text xml:space="preserve">between 650 and 800 for 4 HH members
</text>
  </threadedComment>
  <threadedComment ref="N30" dT="2022-11-17T20:07:29.38" personId="{D6C0965A-5CF5-4E96-8F7C-D91A07E5DAEC}" id="{559247D6-4BDD-428E-A595-BBA20656EE80}" parentId="{2DF7C8A0-B6E6-4339-AEF8-CFCC011A6718}">
    <text>high</text>
  </threadedComment>
  <threadedComment ref="L31" dT="2022-11-17T17:38:09.26" personId="{84D6BDB7-CE53-4C33-BFC4-0AD9C60CD720}" id="{60160F68-2F81-4250-91B8-112DB88A44B7}">
    <text>more then 800euro per 8 HH members, what is the range?</text>
  </threadedComment>
  <threadedComment ref="L31" dT="2022-11-17T20:06:46.73" personId="{D6C0965A-5CF5-4E96-8F7C-D91A07E5DAEC}" id="{CE16DDFD-CFFC-4282-8ECB-D35F47A85F59}" parentId="{60160F68-2F81-4250-91B8-112DB88A44B7}">
    <text xml:space="preserve">Very high </text>
  </threadedComment>
  <threadedComment ref="G32" dT="2022-11-17T19:18:51.34" personId="{D6C0965A-5CF5-4E96-8F7C-D91A07E5DAEC}" id="{3548194E-3957-4D66-866A-80CFE7CBE25B}">
    <text xml:space="preserve">+0.5
</text>
  </threadedComment>
  <threadedComment ref="H32" dT="2022-11-17T19:18:58.54" personId="{D6C0965A-5CF5-4E96-8F7C-D91A07E5DAEC}" id="{CC753AD3-91F2-45C8-86AE-090C8AB2C431}">
    <text xml:space="preserve">-1
</text>
  </threadedComment>
  <threadedComment ref="J32" dT="2022-11-17T20:08:48.66" personId="{D6C0965A-5CF5-4E96-8F7C-D91A07E5DAEC}" id="{71456FFE-7160-484A-96B6-6D82AE37B479}">
    <text>-1</text>
  </threadedComment>
  <threadedComment ref="L32" dT="2022-11-17T19:19:54.71" personId="{D6C0965A-5CF5-4E96-8F7C-D91A07E5DAEC}" id="{1EFF8A9B-F8E1-4EE9-A1B3-60DC0779081C}">
    <text>+2</text>
  </threadedComment>
  <threadedComment ref="M32" dT="2022-11-17T19:20:14.47" personId="{D6C0965A-5CF5-4E96-8F7C-D91A07E5DAEC}" id="{4E7F0A65-5FBA-49E6-9261-D6661535797E}">
    <text>-0.5</text>
  </threadedComment>
  <threadedComment ref="N32" dT="2022-11-17T19:20:22.89" personId="{D6C0965A-5CF5-4E96-8F7C-D91A07E5DAEC}" id="{8EBC8E53-F645-47E2-9DE0-AE6889D3657D}">
    <text>+0.5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1964D-643F-4A24-B46A-7A55B46B3808}">
  <dimension ref="A1:X42"/>
  <sheetViews>
    <sheetView topLeftCell="A29" zoomScale="70" zoomScaleNormal="70" workbookViewId="0">
      <selection activeCell="A40" sqref="A40:F42"/>
    </sheetView>
  </sheetViews>
  <sheetFormatPr defaultRowHeight="14.45"/>
  <cols>
    <col min="1" max="1" width="56.7109375" customWidth="1"/>
    <col min="2" max="2" width="25.85546875" bestFit="1" customWidth="1"/>
    <col min="5" max="7" width="10" bestFit="1" customWidth="1"/>
  </cols>
  <sheetData>
    <row r="1" spans="1:24">
      <c r="A1" s="10" t="s">
        <v>0</v>
      </c>
      <c r="B1" s="11" t="s">
        <v>1</v>
      </c>
      <c r="C1" s="11" t="s">
        <v>2</v>
      </c>
      <c r="D1" s="4"/>
      <c r="E1" s="71" t="s">
        <v>3</v>
      </c>
      <c r="F1" s="71" t="s">
        <v>4</v>
      </c>
      <c r="G1" s="72" t="s">
        <v>5</v>
      </c>
      <c r="H1" s="72" t="s">
        <v>6</v>
      </c>
      <c r="I1" s="72" t="s">
        <v>7</v>
      </c>
      <c r="J1" s="72" t="s">
        <v>8</v>
      </c>
      <c r="K1" s="72" t="s">
        <v>9</v>
      </c>
      <c r="L1" s="72" t="s">
        <v>10</v>
      </c>
      <c r="M1" s="94" t="s">
        <v>11</v>
      </c>
      <c r="N1" s="95" t="s">
        <v>12</v>
      </c>
    </row>
    <row r="2" spans="1:24">
      <c r="A2" s="16" t="s">
        <v>13</v>
      </c>
      <c r="B2" s="3" t="s">
        <v>14</v>
      </c>
      <c r="C2" s="3">
        <v>1</v>
      </c>
      <c r="D2" s="3"/>
      <c r="E2" s="3">
        <v>1</v>
      </c>
      <c r="F2" s="3">
        <v>0</v>
      </c>
      <c r="G2" s="3">
        <v>1</v>
      </c>
      <c r="H2" s="3">
        <v>1</v>
      </c>
      <c r="I2" s="3">
        <v>1</v>
      </c>
      <c r="J2" s="3">
        <v>1</v>
      </c>
      <c r="K2" s="3">
        <v>0</v>
      </c>
      <c r="L2" s="52">
        <v>0</v>
      </c>
      <c r="M2" s="96">
        <v>1</v>
      </c>
      <c r="N2" s="96">
        <v>0</v>
      </c>
    </row>
    <row r="3" spans="1:24">
      <c r="A3" s="14"/>
      <c r="B3" s="4" t="s">
        <v>15</v>
      </c>
      <c r="C3" s="4">
        <v>0</v>
      </c>
      <c r="D3" s="4"/>
      <c r="E3" s="4"/>
      <c r="F3" s="4"/>
      <c r="G3" s="4"/>
      <c r="H3" s="4"/>
      <c r="I3" s="4"/>
      <c r="J3" s="4"/>
      <c r="K3" s="4"/>
      <c r="L3" s="92"/>
      <c r="M3" s="4"/>
      <c r="N3" s="4"/>
    </row>
    <row r="4" spans="1:24" s="1" customFormat="1">
      <c r="A4" s="15" t="s">
        <v>16</v>
      </c>
      <c r="B4" s="5" t="s">
        <v>17</v>
      </c>
      <c r="C4" s="5">
        <v>1</v>
      </c>
      <c r="D4" s="5"/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93">
        <v>0</v>
      </c>
      <c r="M4" s="5">
        <v>0</v>
      </c>
      <c r="N4" s="5">
        <v>0</v>
      </c>
      <c r="O4"/>
      <c r="P4"/>
      <c r="Q4"/>
      <c r="R4"/>
      <c r="S4"/>
      <c r="T4"/>
      <c r="U4"/>
      <c r="V4"/>
      <c r="W4"/>
      <c r="X4"/>
    </row>
    <row r="5" spans="1:24">
      <c r="A5" s="16" t="s">
        <v>18</v>
      </c>
      <c r="B5" s="3" t="s">
        <v>14</v>
      </c>
      <c r="C5" s="3">
        <v>1</v>
      </c>
      <c r="D5" s="3"/>
      <c r="E5" s="3"/>
      <c r="F5" s="3"/>
      <c r="G5" s="3"/>
      <c r="H5" s="3"/>
      <c r="I5" s="3"/>
      <c r="J5" s="3"/>
      <c r="K5" s="3"/>
      <c r="L5" s="52"/>
      <c r="M5" s="96"/>
      <c r="N5" s="96"/>
    </row>
    <row r="6" spans="1:24">
      <c r="A6" s="14"/>
      <c r="B6" s="4" t="s">
        <v>15</v>
      </c>
      <c r="C6" s="4">
        <v>0</v>
      </c>
      <c r="D6" s="4"/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92">
        <v>0</v>
      </c>
      <c r="M6" s="4">
        <v>0</v>
      </c>
      <c r="N6" s="4">
        <v>0</v>
      </c>
    </row>
    <row r="7" spans="1:24" ht="43.5">
      <c r="A7" s="16" t="s">
        <v>19</v>
      </c>
      <c r="B7" s="3" t="s">
        <v>14</v>
      </c>
      <c r="C7" s="3">
        <v>1</v>
      </c>
      <c r="D7" s="3"/>
      <c r="E7" s="3"/>
      <c r="F7" s="3"/>
      <c r="G7" s="3"/>
      <c r="H7" s="3"/>
      <c r="I7" s="3"/>
      <c r="J7" s="3"/>
      <c r="K7" s="3"/>
      <c r="L7" s="52"/>
      <c r="M7" s="96"/>
      <c r="N7" s="96"/>
    </row>
    <row r="8" spans="1:24">
      <c r="A8" s="14"/>
      <c r="B8" s="4" t="s">
        <v>15</v>
      </c>
      <c r="C8" s="4">
        <v>0</v>
      </c>
      <c r="D8" s="4"/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92">
        <v>0</v>
      </c>
      <c r="M8" s="4">
        <v>0</v>
      </c>
      <c r="N8" s="4">
        <v>0</v>
      </c>
    </row>
    <row r="9" spans="1:24">
      <c r="A9" s="15" t="s">
        <v>20</v>
      </c>
      <c r="B9" s="5" t="s">
        <v>21</v>
      </c>
      <c r="C9" s="5">
        <v>1</v>
      </c>
      <c r="D9" s="5"/>
      <c r="E9" s="5">
        <v>1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93">
        <v>1</v>
      </c>
      <c r="M9" s="5">
        <v>0</v>
      </c>
      <c r="N9" s="5">
        <v>1</v>
      </c>
    </row>
    <row r="10" spans="1:24">
      <c r="A10" s="16" t="s">
        <v>22</v>
      </c>
      <c r="B10" s="3" t="s">
        <v>14</v>
      </c>
      <c r="C10" s="3">
        <v>1</v>
      </c>
      <c r="D10" s="3"/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52">
        <v>1</v>
      </c>
      <c r="M10" s="96">
        <v>0</v>
      </c>
      <c r="N10" s="96">
        <v>0</v>
      </c>
    </row>
    <row r="11" spans="1:24">
      <c r="A11" s="14"/>
      <c r="B11" s="4" t="s">
        <v>15</v>
      </c>
      <c r="C11" s="4">
        <v>0</v>
      </c>
      <c r="D11" s="4"/>
      <c r="E11" s="4"/>
      <c r="F11" s="4"/>
      <c r="G11" s="4"/>
      <c r="H11" s="4"/>
      <c r="I11" s="4"/>
      <c r="J11" s="4"/>
      <c r="K11" s="4"/>
      <c r="L11" s="92"/>
      <c r="M11" s="4"/>
      <c r="N11" s="4"/>
    </row>
    <row r="12" spans="1:24">
      <c r="A12" s="16" t="s">
        <v>23</v>
      </c>
      <c r="B12" s="3" t="s">
        <v>14</v>
      </c>
      <c r="C12" s="3">
        <v>1</v>
      </c>
      <c r="D12" s="3"/>
      <c r="E12" s="3"/>
      <c r="F12" s="3"/>
      <c r="G12" s="3"/>
      <c r="H12" s="3"/>
      <c r="I12" s="3"/>
      <c r="J12" s="3"/>
      <c r="K12" s="3"/>
      <c r="L12" s="52"/>
      <c r="M12" s="96"/>
      <c r="N12" s="96"/>
    </row>
    <row r="13" spans="1:24">
      <c r="A13" s="14"/>
      <c r="B13" s="4" t="s">
        <v>15</v>
      </c>
      <c r="C13" s="4">
        <v>0</v>
      </c>
      <c r="D13" s="4"/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2">
        <v>0</v>
      </c>
      <c r="M13" s="4">
        <v>0</v>
      </c>
      <c r="N13" s="4">
        <v>1</v>
      </c>
    </row>
    <row r="14" spans="1:24">
      <c r="A14" s="16" t="s">
        <v>24</v>
      </c>
      <c r="B14" s="3" t="s">
        <v>14</v>
      </c>
      <c r="C14" s="3">
        <v>1</v>
      </c>
      <c r="D14" s="3"/>
      <c r="E14" s="3"/>
      <c r="F14" s="3"/>
      <c r="G14" s="3"/>
      <c r="H14" s="3"/>
      <c r="I14" s="3"/>
      <c r="J14" s="3"/>
      <c r="K14" s="3"/>
      <c r="L14" s="52"/>
      <c r="M14" s="96"/>
      <c r="N14" s="96"/>
    </row>
    <row r="15" spans="1:24">
      <c r="A15" s="14"/>
      <c r="B15" s="4" t="s">
        <v>15</v>
      </c>
      <c r="C15" s="4">
        <v>0</v>
      </c>
      <c r="D15" s="4"/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2">
        <v>0</v>
      </c>
      <c r="M15" s="4">
        <v>0</v>
      </c>
      <c r="N15" s="4">
        <v>0</v>
      </c>
    </row>
    <row r="16" spans="1:24">
      <c r="A16" s="16" t="s">
        <v>25</v>
      </c>
      <c r="B16" s="3" t="s">
        <v>26</v>
      </c>
      <c r="C16" s="3">
        <v>1</v>
      </c>
      <c r="D16" s="3"/>
      <c r="E16" s="3">
        <v>1</v>
      </c>
      <c r="F16" s="3"/>
      <c r="G16" s="3"/>
      <c r="H16" s="3"/>
      <c r="I16" s="3"/>
      <c r="J16" s="3">
        <v>1</v>
      </c>
      <c r="K16" s="3"/>
      <c r="L16" s="52"/>
      <c r="M16" s="96"/>
      <c r="N16" s="96"/>
    </row>
    <row r="17" spans="1:14">
      <c r="A17" s="16"/>
      <c r="B17" s="3" t="s">
        <v>27</v>
      </c>
      <c r="C17" s="3">
        <v>1</v>
      </c>
      <c r="D17" s="3"/>
      <c r="E17" s="3"/>
      <c r="F17" s="3">
        <v>1</v>
      </c>
      <c r="G17" s="3"/>
      <c r="H17" s="3">
        <v>1</v>
      </c>
      <c r="I17" s="3">
        <v>1</v>
      </c>
      <c r="J17" s="3"/>
      <c r="K17" s="3"/>
      <c r="L17" s="52">
        <v>1</v>
      </c>
      <c r="M17" s="3">
        <v>1</v>
      </c>
      <c r="N17" s="3">
        <v>1</v>
      </c>
    </row>
    <row r="18" spans="1:14">
      <c r="A18" s="16"/>
      <c r="B18" s="3" t="s">
        <v>28</v>
      </c>
      <c r="C18" s="3">
        <v>1</v>
      </c>
      <c r="D18" s="3"/>
      <c r="E18" s="3"/>
      <c r="F18" s="3"/>
      <c r="G18" s="3"/>
      <c r="H18" s="3"/>
      <c r="I18" s="3"/>
      <c r="J18" s="3"/>
      <c r="K18" s="3"/>
      <c r="L18" s="52"/>
      <c r="M18" s="3"/>
      <c r="N18" s="3"/>
    </row>
    <row r="19" spans="1:14">
      <c r="A19" s="16"/>
      <c r="B19" s="3" t="s">
        <v>29</v>
      </c>
      <c r="C19" s="3">
        <v>0</v>
      </c>
      <c r="D19" s="3"/>
      <c r="E19" s="3"/>
      <c r="F19" s="3"/>
      <c r="G19" s="3">
        <v>0</v>
      </c>
      <c r="H19" s="3"/>
      <c r="I19" s="3"/>
      <c r="J19" s="3"/>
      <c r="K19" s="3">
        <v>0</v>
      </c>
      <c r="L19" s="52"/>
      <c r="M19" s="3"/>
      <c r="N19" s="3"/>
    </row>
    <row r="20" spans="1:14">
      <c r="A20" s="14"/>
      <c r="B20" s="4" t="s">
        <v>30</v>
      </c>
      <c r="C20" s="4">
        <v>0</v>
      </c>
      <c r="D20" s="4"/>
      <c r="E20" s="4"/>
      <c r="F20" s="4"/>
      <c r="G20" s="4"/>
      <c r="H20" s="4"/>
      <c r="I20" s="4"/>
      <c r="J20" s="4"/>
      <c r="K20" s="4"/>
      <c r="L20" s="92"/>
      <c r="M20" s="4"/>
      <c r="N20" s="4"/>
    </row>
    <row r="21" spans="1:14" ht="29.1">
      <c r="A21" s="16" t="s">
        <v>31</v>
      </c>
      <c r="B21" s="3" t="s">
        <v>14</v>
      </c>
      <c r="C21" s="3">
        <v>2</v>
      </c>
      <c r="D21" s="3"/>
      <c r="E21" s="3">
        <v>2</v>
      </c>
      <c r="F21" s="3"/>
      <c r="G21" s="3">
        <v>2</v>
      </c>
      <c r="H21" s="3"/>
      <c r="I21" s="3">
        <v>2</v>
      </c>
      <c r="J21" s="3">
        <v>2</v>
      </c>
      <c r="K21" s="3"/>
      <c r="L21" s="52">
        <v>2</v>
      </c>
      <c r="M21" s="96">
        <v>2</v>
      </c>
      <c r="N21" s="96">
        <v>2</v>
      </c>
    </row>
    <row r="22" spans="1:14">
      <c r="A22" s="14"/>
      <c r="B22" s="4" t="s">
        <v>15</v>
      </c>
      <c r="C22" s="4">
        <v>0</v>
      </c>
      <c r="D22" s="4"/>
      <c r="E22" s="4"/>
      <c r="F22" s="4">
        <v>0</v>
      </c>
      <c r="G22" s="4"/>
      <c r="H22" s="4">
        <v>0</v>
      </c>
      <c r="I22" s="4"/>
      <c r="J22" s="4"/>
      <c r="K22" s="4">
        <v>0</v>
      </c>
      <c r="L22" s="92"/>
      <c r="M22" s="4"/>
      <c r="N22" s="4"/>
    </row>
    <row r="23" spans="1:14" ht="29.1">
      <c r="A23" s="16" t="s">
        <v>32</v>
      </c>
      <c r="B23" s="3" t="s">
        <v>14</v>
      </c>
      <c r="C23" s="3">
        <v>2</v>
      </c>
      <c r="D23" s="3"/>
      <c r="E23" s="3"/>
      <c r="F23" s="3"/>
      <c r="G23" s="3"/>
      <c r="H23" s="3"/>
      <c r="I23" s="3"/>
      <c r="J23" s="3"/>
      <c r="K23" s="3"/>
      <c r="L23" s="52"/>
      <c r="M23" s="96"/>
      <c r="N23" s="96"/>
    </row>
    <row r="24" spans="1:14">
      <c r="A24" s="14"/>
      <c r="B24" s="4" t="s">
        <v>15</v>
      </c>
      <c r="C24" s="4">
        <v>0</v>
      </c>
      <c r="D24" s="4"/>
      <c r="E24" s="4">
        <v>0</v>
      </c>
      <c r="F24" s="4"/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2">
        <v>0</v>
      </c>
      <c r="M24" s="4">
        <v>0</v>
      </c>
      <c r="N24" s="4">
        <v>0</v>
      </c>
    </row>
    <row r="25" spans="1:14">
      <c r="A25" s="16" t="s">
        <v>33</v>
      </c>
      <c r="B25" s="3" t="s">
        <v>14</v>
      </c>
      <c r="C25" s="3">
        <v>0</v>
      </c>
      <c r="D25" s="3"/>
      <c r="E25" s="3"/>
      <c r="F25" s="3"/>
      <c r="G25" s="3"/>
      <c r="H25" s="3"/>
      <c r="I25" s="3"/>
      <c r="J25" s="3"/>
      <c r="K25" s="3"/>
      <c r="L25" s="52"/>
      <c r="M25" s="96"/>
      <c r="N25" s="96"/>
    </row>
    <row r="26" spans="1:14">
      <c r="A26" s="14"/>
      <c r="B26" s="44" t="s">
        <v>34</v>
      </c>
      <c r="C26" s="44">
        <v>4</v>
      </c>
      <c r="D26" s="4"/>
      <c r="E26" s="4">
        <v>4</v>
      </c>
      <c r="F26" s="4">
        <v>4</v>
      </c>
      <c r="G26" s="4"/>
      <c r="H26" s="4"/>
      <c r="I26" s="4"/>
      <c r="J26" s="4"/>
      <c r="K26" s="4">
        <v>4</v>
      </c>
      <c r="L26" s="92"/>
      <c r="M26" s="4"/>
      <c r="N26" s="4"/>
    </row>
    <row r="27" spans="1:14" ht="29.1">
      <c r="A27" s="16" t="s">
        <v>35</v>
      </c>
      <c r="B27" s="3" t="s">
        <v>36</v>
      </c>
      <c r="C27" s="3">
        <v>3</v>
      </c>
      <c r="D27" s="3"/>
      <c r="E27" s="3"/>
      <c r="F27" s="3"/>
      <c r="G27" s="3"/>
      <c r="H27" s="3">
        <v>3</v>
      </c>
      <c r="I27" s="3"/>
      <c r="J27" s="3">
        <v>3</v>
      </c>
      <c r="K27" s="3"/>
      <c r="L27" s="52"/>
      <c r="M27" s="96">
        <v>3</v>
      </c>
      <c r="N27" s="96"/>
    </row>
    <row r="28" spans="1:14">
      <c r="A28" s="12"/>
      <c r="B28" s="3" t="s">
        <v>37</v>
      </c>
      <c r="C28" s="3">
        <v>2</v>
      </c>
      <c r="D28" s="3"/>
      <c r="E28" s="3"/>
      <c r="F28" s="3"/>
      <c r="G28" s="3">
        <v>2</v>
      </c>
      <c r="H28" s="3"/>
      <c r="I28" s="3">
        <v>2</v>
      </c>
      <c r="J28" s="3"/>
      <c r="K28" s="3"/>
      <c r="L28" s="52"/>
      <c r="M28" s="3"/>
      <c r="N28" s="3">
        <v>2</v>
      </c>
    </row>
    <row r="29" spans="1:14">
      <c r="A29" s="13"/>
      <c r="B29" s="3" t="s">
        <v>38</v>
      </c>
      <c r="C29" s="3">
        <v>1</v>
      </c>
      <c r="D29" s="3"/>
      <c r="E29" s="3"/>
      <c r="F29" s="3"/>
      <c r="G29" s="3"/>
      <c r="H29" s="3"/>
      <c r="I29" s="3"/>
      <c r="J29" s="3"/>
      <c r="K29" s="3"/>
      <c r="L29" s="52">
        <v>1</v>
      </c>
      <c r="M29" s="3"/>
      <c r="N29" s="3"/>
    </row>
    <row r="30" spans="1:14">
      <c r="B30" s="5"/>
      <c r="C30" s="5"/>
      <c r="D30" s="97" t="s">
        <v>39</v>
      </c>
      <c r="E30" s="97">
        <f t="shared" ref="E30:N30" si="0">SUM(E2:E29)</f>
        <v>10</v>
      </c>
      <c r="F30" s="97">
        <f t="shared" si="0"/>
        <v>5</v>
      </c>
      <c r="G30" s="97">
        <f t="shared" si="0"/>
        <v>6</v>
      </c>
      <c r="H30" s="97">
        <f t="shared" si="0"/>
        <v>5</v>
      </c>
      <c r="I30" s="97">
        <f t="shared" si="0"/>
        <v>6</v>
      </c>
      <c r="J30" s="97">
        <f t="shared" si="0"/>
        <v>7</v>
      </c>
      <c r="K30" s="97">
        <f t="shared" si="0"/>
        <v>5</v>
      </c>
      <c r="L30" s="98">
        <f t="shared" si="0"/>
        <v>6</v>
      </c>
      <c r="M30" s="97">
        <f t="shared" si="0"/>
        <v>7</v>
      </c>
      <c r="N30" s="97">
        <f t="shared" si="0"/>
        <v>7</v>
      </c>
    </row>
    <row r="31" spans="1:14" ht="29.1">
      <c r="B31" s="6" t="s">
        <v>40</v>
      </c>
      <c r="C31">
        <v>14</v>
      </c>
    </row>
    <row r="32" spans="1:14" ht="29.1">
      <c r="B32" s="6" t="s">
        <v>41</v>
      </c>
      <c r="C32">
        <v>15</v>
      </c>
      <c r="E32" t="s">
        <v>42</v>
      </c>
    </row>
    <row r="36" spans="1:7">
      <c r="A36" s="8" t="s">
        <v>43</v>
      </c>
      <c r="B36" s="7" t="s">
        <v>44</v>
      </c>
      <c r="C36" s="128" t="s">
        <v>45</v>
      </c>
      <c r="D36" s="128"/>
      <c r="E36" s="128" t="s">
        <v>46</v>
      </c>
      <c r="F36" s="128"/>
    </row>
    <row r="37" spans="1:7">
      <c r="A37" s="129" t="s">
        <v>47</v>
      </c>
      <c r="B37" s="9" t="s">
        <v>48</v>
      </c>
      <c r="C37" s="130" t="s">
        <v>49</v>
      </c>
      <c r="D37" s="131"/>
      <c r="E37" s="132" t="s">
        <v>50</v>
      </c>
      <c r="F37" s="132"/>
      <c r="G37" s="73">
        <f>C32*51%</f>
        <v>7.65</v>
      </c>
    </row>
    <row r="38" spans="1:7">
      <c r="A38" s="129"/>
      <c r="B38" s="9" t="s">
        <v>51</v>
      </c>
      <c r="C38" s="133" t="s">
        <v>52</v>
      </c>
      <c r="D38" s="134"/>
      <c r="E38" s="132" t="s">
        <v>53</v>
      </c>
      <c r="F38" s="132"/>
      <c r="G38" s="73">
        <f>C32*26%</f>
        <v>3.9000000000000004</v>
      </c>
    </row>
    <row r="39" spans="1:7">
      <c r="A39" s="129"/>
      <c r="B39" s="9" t="s">
        <v>54</v>
      </c>
      <c r="C39" s="135" t="s">
        <v>55</v>
      </c>
      <c r="D39" s="131"/>
      <c r="E39" s="132" t="s">
        <v>56</v>
      </c>
      <c r="F39" s="132"/>
      <c r="G39" s="73"/>
    </row>
    <row r="40" spans="1:7">
      <c r="A40" s="136"/>
      <c r="B40" s="9"/>
      <c r="C40" s="139"/>
      <c r="D40" s="140"/>
      <c r="E40" s="132"/>
      <c r="F40" s="132"/>
      <c r="G40" s="73"/>
    </row>
    <row r="41" spans="1:7">
      <c r="A41" s="137"/>
      <c r="B41" s="9"/>
      <c r="C41" s="141"/>
      <c r="D41" s="142"/>
      <c r="E41" s="132"/>
      <c r="F41" s="132"/>
      <c r="G41" s="73"/>
    </row>
    <row r="42" spans="1:7">
      <c r="A42" s="138"/>
      <c r="B42" s="9"/>
      <c r="C42" s="143"/>
      <c r="D42" s="140"/>
      <c r="E42" s="132"/>
      <c r="F42" s="132"/>
      <c r="G42" s="73"/>
    </row>
  </sheetData>
  <mergeCells count="16">
    <mergeCell ref="A40:A42"/>
    <mergeCell ref="C40:D40"/>
    <mergeCell ref="E40:F40"/>
    <mergeCell ref="C41:D41"/>
    <mergeCell ref="E41:F41"/>
    <mergeCell ref="C42:D42"/>
    <mergeCell ref="E42:F42"/>
    <mergeCell ref="C36:D36"/>
    <mergeCell ref="E36:F36"/>
    <mergeCell ref="A37:A39"/>
    <mergeCell ref="C37:D37"/>
    <mergeCell ref="E37:F37"/>
    <mergeCell ref="C38:D38"/>
    <mergeCell ref="E38:F38"/>
    <mergeCell ref="C39:D39"/>
    <mergeCell ref="E39:F39"/>
  </mergeCells>
  <pageMargins left="0.7" right="0.7" top="0.75" bottom="0.75" header="0.3" footer="0.3"/>
  <pageSetup paperSize="9" orientation="portrait" horizontalDpi="300" verticalDpi="300" r:id="rId1"/>
  <headerFooter>
    <oddFooter>&amp;L_x000D_&amp;1#&amp;"Calibri"&amp;10&amp;K000000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7788-8FD8-44A1-8EC1-27B318F71D15}">
  <sheetPr>
    <tabColor rgb="FF92D050"/>
  </sheetPr>
  <dimension ref="A1:N61"/>
  <sheetViews>
    <sheetView tabSelected="1" zoomScale="70" zoomScaleNormal="70" workbookViewId="0">
      <selection activeCell="A2" sqref="A2"/>
    </sheetView>
  </sheetViews>
  <sheetFormatPr defaultRowHeight="14.45"/>
  <cols>
    <col min="1" max="1" width="58.7109375" customWidth="1"/>
    <col min="2" max="2" width="25.85546875" bestFit="1" customWidth="1"/>
    <col min="3" max="3" width="20.140625" customWidth="1"/>
    <col min="4" max="4" width="12.140625" bestFit="1" customWidth="1"/>
    <col min="5" max="5" width="13.140625" customWidth="1"/>
    <col min="6" max="6" width="15.28515625" customWidth="1"/>
    <col min="7" max="7" width="14.7109375" customWidth="1"/>
  </cols>
  <sheetData>
    <row r="1" spans="1:14" ht="29.25" customHeight="1">
      <c r="A1" s="126" t="s">
        <v>57</v>
      </c>
    </row>
    <row r="2" spans="1:14">
      <c r="A2" s="127" t="s">
        <v>58</v>
      </c>
    </row>
    <row r="4" spans="1:14">
      <c r="A4" s="10" t="s">
        <v>0</v>
      </c>
      <c r="B4" s="11" t="s">
        <v>1</v>
      </c>
      <c r="C4" s="11" t="s">
        <v>2</v>
      </c>
      <c r="D4" s="4"/>
      <c r="E4" s="69" t="s">
        <v>59</v>
      </c>
      <c r="F4" s="69" t="s">
        <v>59</v>
      </c>
      <c r="G4" s="70" t="s">
        <v>59</v>
      </c>
      <c r="H4" s="70" t="s">
        <v>59</v>
      </c>
      <c r="I4" s="70" t="s">
        <v>59</v>
      </c>
      <c r="J4" s="70" t="s">
        <v>59</v>
      </c>
      <c r="K4" s="70" t="s">
        <v>59</v>
      </c>
      <c r="L4" s="70" t="s">
        <v>59</v>
      </c>
      <c r="M4" s="85" t="s">
        <v>59</v>
      </c>
      <c r="N4" s="115" t="s">
        <v>60</v>
      </c>
    </row>
    <row r="5" spans="1:14">
      <c r="A5" s="16" t="s">
        <v>13</v>
      </c>
      <c r="B5" s="3" t="s">
        <v>14</v>
      </c>
      <c r="C5" s="3">
        <v>1</v>
      </c>
      <c r="D5" s="3"/>
      <c r="E5" s="54">
        <v>1</v>
      </c>
      <c r="F5" s="54"/>
      <c r="G5" s="54">
        <v>1</v>
      </c>
      <c r="H5" s="54">
        <v>1</v>
      </c>
      <c r="I5" s="54">
        <v>1</v>
      </c>
      <c r="J5" s="54">
        <v>1</v>
      </c>
      <c r="K5" s="54">
        <v>0</v>
      </c>
      <c r="L5" s="88">
        <v>1</v>
      </c>
      <c r="M5" s="88">
        <v>0</v>
      </c>
    </row>
    <row r="6" spans="1:14">
      <c r="A6" s="14"/>
      <c r="B6" s="4" t="s">
        <v>15</v>
      </c>
      <c r="C6" s="4">
        <v>0</v>
      </c>
      <c r="D6" s="4"/>
      <c r="E6" s="55"/>
      <c r="F6" s="55">
        <v>0</v>
      </c>
      <c r="G6" s="55"/>
      <c r="H6" s="55"/>
      <c r="I6" s="55"/>
      <c r="J6" s="55"/>
      <c r="K6" s="55"/>
      <c r="L6" s="55"/>
      <c r="M6" s="55"/>
    </row>
    <row r="7" spans="1:14">
      <c r="A7" s="15" t="s">
        <v>16</v>
      </c>
      <c r="B7" s="5" t="s">
        <v>17</v>
      </c>
      <c r="C7" s="5">
        <v>1</v>
      </c>
      <c r="D7" s="5"/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</row>
    <row r="8" spans="1:14">
      <c r="A8" s="16" t="s">
        <v>61</v>
      </c>
      <c r="B8" s="3" t="s">
        <v>14</v>
      </c>
      <c r="C8" s="3">
        <v>1</v>
      </c>
      <c r="D8" s="3"/>
      <c r="E8" s="54"/>
      <c r="F8" s="54"/>
      <c r="G8" s="54"/>
      <c r="H8" s="54"/>
      <c r="I8" s="54"/>
      <c r="J8" s="54"/>
      <c r="K8" s="54"/>
      <c r="L8" s="88"/>
      <c r="M8" s="88"/>
    </row>
    <row r="9" spans="1:14">
      <c r="A9" s="14"/>
      <c r="B9" s="4" t="s">
        <v>15</v>
      </c>
      <c r="C9" s="4">
        <v>0</v>
      </c>
      <c r="D9" s="4"/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</row>
    <row r="10" spans="1:14" ht="43.5">
      <c r="A10" s="16" t="s">
        <v>19</v>
      </c>
      <c r="B10" s="3" t="s">
        <v>14</v>
      </c>
      <c r="C10" s="3">
        <v>1</v>
      </c>
      <c r="D10" s="3"/>
      <c r="E10" s="54"/>
      <c r="F10" s="54"/>
      <c r="G10" s="54"/>
      <c r="H10" s="54"/>
      <c r="I10" s="54"/>
      <c r="J10" s="54"/>
      <c r="K10" s="54"/>
      <c r="L10" s="88"/>
      <c r="M10" s="88"/>
    </row>
    <row r="11" spans="1:14">
      <c r="A11" s="14"/>
      <c r="B11" s="4" t="s">
        <v>15</v>
      </c>
      <c r="C11" s="4">
        <v>0</v>
      </c>
      <c r="D11" s="4"/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</row>
    <row r="12" spans="1:14">
      <c r="A12" s="15" t="s">
        <v>20</v>
      </c>
      <c r="B12" s="5" t="s">
        <v>21</v>
      </c>
      <c r="C12" s="5">
        <v>1</v>
      </c>
      <c r="D12" s="5"/>
      <c r="E12" s="56">
        <v>1</v>
      </c>
      <c r="F12" s="56">
        <v>0</v>
      </c>
      <c r="G12" s="56">
        <v>1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1</v>
      </c>
    </row>
    <row r="13" spans="1:14">
      <c r="A13" s="16" t="s">
        <v>22</v>
      </c>
      <c r="B13" s="3" t="s">
        <v>14</v>
      </c>
      <c r="C13" s="3">
        <v>1</v>
      </c>
      <c r="D13" s="3"/>
      <c r="E13" s="54">
        <v>1</v>
      </c>
      <c r="F13" s="54"/>
      <c r="G13" s="54">
        <v>0</v>
      </c>
      <c r="H13" s="54">
        <v>0</v>
      </c>
      <c r="I13" s="54">
        <v>0</v>
      </c>
      <c r="J13" s="54">
        <v>0</v>
      </c>
      <c r="K13" s="54">
        <v>1</v>
      </c>
      <c r="L13" s="88">
        <v>0</v>
      </c>
      <c r="M13" s="88">
        <v>0</v>
      </c>
    </row>
    <row r="14" spans="1:14">
      <c r="A14" s="14"/>
      <c r="B14" s="4" t="s">
        <v>15</v>
      </c>
      <c r="C14" s="4">
        <v>0</v>
      </c>
      <c r="D14" s="4"/>
      <c r="E14" s="55"/>
      <c r="F14" s="55">
        <v>0</v>
      </c>
      <c r="G14" s="55"/>
      <c r="H14" s="55"/>
      <c r="I14" s="55"/>
      <c r="J14" s="55"/>
      <c r="K14" s="55"/>
      <c r="L14" s="55"/>
      <c r="M14" s="55"/>
    </row>
    <row r="15" spans="1:14">
      <c r="A15" s="16" t="s">
        <v>23</v>
      </c>
      <c r="B15" s="3" t="s">
        <v>14</v>
      </c>
      <c r="C15" s="3">
        <v>1</v>
      </c>
      <c r="D15" s="3"/>
      <c r="E15" s="54"/>
      <c r="F15" s="54"/>
      <c r="G15" s="54"/>
      <c r="H15" s="54"/>
      <c r="I15" s="54"/>
      <c r="J15" s="54"/>
      <c r="K15" s="54"/>
      <c r="L15" s="88"/>
      <c r="M15" s="88"/>
    </row>
    <row r="16" spans="1:14">
      <c r="A16" s="14"/>
      <c r="B16" s="4" t="s">
        <v>15</v>
      </c>
      <c r="C16" s="4">
        <v>0</v>
      </c>
      <c r="D16" s="4"/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1</v>
      </c>
    </row>
    <row r="17" spans="1:13">
      <c r="A17" s="16" t="s">
        <v>24</v>
      </c>
      <c r="B17" s="3" t="s">
        <v>14</v>
      </c>
      <c r="C17" s="3">
        <v>1</v>
      </c>
      <c r="D17" s="3"/>
      <c r="E17" s="54"/>
      <c r="F17" s="54"/>
      <c r="G17" s="54"/>
      <c r="H17" s="54"/>
      <c r="I17" s="54"/>
      <c r="J17" s="54"/>
      <c r="K17" s="54"/>
      <c r="L17" s="88"/>
      <c r="M17" s="88"/>
    </row>
    <row r="18" spans="1:13">
      <c r="A18" s="14"/>
      <c r="B18" s="4" t="s">
        <v>15</v>
      </c>
      <c r="C18" s="4">
        <v>0</v>
      </c>
      <c r="D18" s="4"/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</row>
    <row r="19" spans="1:13">
      <c r="A19" s="16" t="s">
        <v>25</v>
      </c>
      <c r="B19" s="3" t="s">
        <v>26</v>
      </c>
      <c r="C19" s="3">
        <v>1</v>
      </c>
      <c r="D19" s="3"/>
      <c r="E19" s="89">
        <v>1</v>
      </c>
      <c r="F19" s="89"/>
      <c r="G19" s="89"/>
      <c r="H19" s="89"/>
      <c r="I19" s="89"/>
      <c r="J19" s="89">
        <v>1</v>
      </c>
      <c r="K19" s="89"/>
      <c r="L19" s="91"/>
      <c r="M19" s="91"/>
    </row>
    <row r="20" spans="1:13">
      <c r="A20" s="16"/>
      <c r="B20" s="3" t="s">
        <v>27</v>
      </c>
      <c r="C20" s="3">
        <v>1</v>
      </c>
      <c r="D20" s="3"/>
      <c r="E20" s="89"/>
      <c r="F20" s="89">
        <v>1</v>
      </c>
      <c r="G20" s="89"/>
      <c r="H20" s="89">
        <v>1</v>
      </c>
      <c r="I20" s="89">
        <v>1</v>
      </c>
      <c r="J20" s="89"/>
      <c r="K20" s="89"/>
      <c r="L20" s="89">
        <v>1</v>
      </c>
      <c r="M20" s="89">
        <v>1</v>
      </c>
    </row>
    <row r="21" spans="1:13">
      <c r="A21" s="16"/>
      <c r="B21" s="3" t="s">
        <v>28</v>
      </c>
      <c r="C21" s="3">
        <v>1</v>
      </c>
      <c r="D21" s="3"/>
      <c r="E21" s="89"/>
      <c r="F21" s="89"/>
      <c r="G21" s="89"/>
      <c r="H21" s="89"/>
      <c r="I21" s="89"/>
      <c r="J21" s="89"/>
      <c r="K21" s="89"/>
      <c r="L21" s="89"/>
      <c r="M21" s="89"/>
    </row>
    <row r="22" spans="1:13">
      <c r="A22" s="16"/>
      <c r="B22" s="3" t="s">
        <v>29</v>
      </c>
      <c r="C22" s="3">
        <v>0</v>
      </c>
      <c r="D22" s="3"/>
      <c r="E22" s="89"/>
      <c r="F22" s="89"/>
      <c r="G22" s="89">
        <v>0</v>
      </c>
      <c r="H22" s="89"/>
      <c r="I22" s="89"/>
      <c r="J22" s="89"/>
      <c r="K22" s="89">
        <v>0</v>
      </c>
      <c r="L22" s="89"/>
      <c r="M22" s="89"/>
    </row>
    <row r="23" spans="1:13">
      <c r="A23" s="14"/>
      <c r="B23" s="4" t="s">
        <v>30</v>
      </c>
      <c r="C23" s="4">
        <v>0</v>
      </c>
      <c r="D23" s="4"/>
      <c r="E23" s="90"/>
      <c r="F23" s="90"/>
      <c r="G23" s="90"/>
      <c r="H23" s="90"/>
      <c r="I23" s="90"/>
      <c r="J23" s="90"/>
      <c r="K23" s="90"/>
      <c r="L23" s="90"/>
      <c r="M23" s="90"/>
    </row>
    <row r="24" spans="1:13" ht="29.1">
      <c r="A24" s="16" t="s">
        <v>31</v>
      </c>
      <c r="B24" s="3" t="s">
        <v>14</v>
      </c>
      <c r="C24" s="3">
        <v>2</v>
      </c>
      <c r="D24" s="3"/>
      <c r="E24" s="89">
        <v>2</v>
      </c>
      <c r="F24" s="89"/>
      <c r="G24" s="91">
        <v>2</v>
      </c>
      <c r="H24" s="91"/>
      <c r="I24" s="91">
        <v>2</v>
      </c>
      <c r="J24" s="91">
        <v>2</v>
      </c>
      <c r="K24" s="91"/>
      <c r="L24" s="91">
        <v>2</v>
      </c>
      <c r="M24" s="91">
        <v>2</v>
      </c>
    </row>
    <row r="25" spans="1:13">
      <c r="A25" s="14"/>
      <c r="B25" s="4" t="s">
        <v>15</v>
      </c>
      <c r="C25" s="4">
        <v>0</v>
      </c>
      <c r="D25" s="4"/>
      <c r="E25" s="89"/>
      <c r="F25" s="89">
        <v>0</v>
      </c>
      <c r="G25" s="90"/>
      <c r="H25" s="90">
        <v>0</v>
      </c>
      <c r="I25" s="90"/>
      <c r="J25" s="90"/>
      <c r="K25" s="90">
        <v>0</v>
      </c>
      <c r="L25" s="90"/>
      <c r="M25" s="90"/>
    </row>
    <row r="26" spans="1:13" ht="29.1">
      <c r="A26" s="16" t="s">
        <v>32</v>
      </c>
      <c r="B26" s="3" t="s">
        <v>14</v>
      </c>
      <c r="C26" s="3">
        <v>2</v>
      </c>
      <c r="D26" s="53"/>
      <c r="E26" s="91"/>
      <c r="F26" s="91"/>
      <c r="G26" s="91"/>
      <c r="H26" s="91"/>
      <c r="I26" s="91"/>
      <c r="J26" s="91"/>
      <c r="K26" s="91"/>
      <c r="L26" s="91"/>
      <c r="M26" s="91"/>
    </row>
    <row r="27" spans="1:13">
      <c r="A27" s="14"/>
      <c r="B27" s="4" t="s">
        <v>15</v>
      </c>
      <c r="C27" s="4">
        <v>0</v>
      </c>
      <c r="D27" s="67"/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</row>
    <row r="28" spans="1:13">
      <c r="A28" s="16" t="s">
        <v>33</v>
      </c>
      <c r="B28" s="3" t="s">
        <v>14</v>
      </c>
      <c r="C28" s="3">
        <v>0</v>
      </c>
      <c r="D28" s="53"/>
      <c r="E28" s="91"/>
      <c r="F28" s="91"/>
      <c r="G28" s="91"/>
      <c r="H28" s="91"/>
      <c r="I28" s="91"/>
      <c r="J28" s="91"/>
      <c r="K28" s="91"/>
      <c r="L28" s="91"/>
      <c r="M28" s="91"/>
    </row>
    <row r="29" spans="1:13">
      <c r="A29" s="14"/>
      <c r="B29" s="4" t="s">
        <v>34</v>
      </c>
      <c r="C29" s="4">
        <v>6</v>
      </c>
      <c r="D29" s="67"/>
      <c r="E29" s="90">
        <v>6</v>
      </c>
      <c r="F29" s="90">
        <v>6</v>
      </c>
      <c r="G29" s="90"/>
      <c r="H29" s="90"/>
      <c r="I29" s="90"/>
      <c r="J29" s="90"/>
      <c r="K29" s="90">
        <v>6</v>
      </c>
      <c r="L29" s="90"/>
      <c r="M29" s="90"/>
    </row>
    <row r="30" spans="1:13">
      <c r="A30" s="120" t="s">
        <v>62</v>
      </c>
      <c r="B30" s="121" t="s">
        <v>63</v>
      </c>
      <c r="C30" s="51">
        <v>1</v>
      </c>
      <c r="E30" s="91"/>
      <c r="F30" s="91"/>
      <c r="G30" s="91"/>
      <c r="H30" s="91"/>
      <c r="I30" s="91"/>
      <c r="J30" s="91"/>
      <c r="K30" s="91"/>
      <c r="L30" s="91"/>
      <c r="M30" s="91"/>
    </row>
    <row r="31" spans="1:13">
      <c r="A31" s="102"/>
      <c r="B31" s="121" t="s">
        <v>64</v>
      </c>
      <c r="C31" s="51">
        <v>2</v>
      </c>
      <c r="E31" s="89"/>
      <c r="F31" s="89"/>
      <c r="G31" s="89"/>
      <c r="H31" s="89"/>
      <c r="I31" s="89"/>
      <c r="J31" s="89"/>
      <c r="K31" s="89"/>
      <c r="L31" s="89"/>
      <c r="M31" s="89"/>
    </row>
    <row r="32" spans="1:13">
      <c r="A32" s="102"/>
      <c r="B32" s="121" t="s">
        <v>65</v>
      </c>
      <c r="C32" s="51">
        <v>3</v>
      </c>
      <c r="D32" s="53"/>
      <c r="E32" s="89"/>
      <c r="F32" s="89"/>
      <c r="G32" s="89"/>
      <c r="H32" s="89">
        <v>3</v>
      </c>
      <c r="I32" s="89">
        <v>3</v>
      </c>
      <c r="J32" s="89">
        <v>3</v>
      </c>
      <c r="K32" s="89"/>
      <c r="L32" s="89"/>
      <c r="M32" s="89"/>
    </row>
    <row r="33" spans="1:13">
      <c r="A33" s="2"/>
      <c r="B33" s="121" t="s">
        <v>66</v>
      </c>
      <c r="C33" s="51">
        <v>4</v>
      </c>
      <c r="D33" s="53"/>
      <c r="E33" s="89"/>
      <c r="F33" s="89"/>
      <c r="G33" s="89">
        <v>4</v>
      </c>
      <c r="H33" s="89"/>
      <c r="I33" s="89"/>
      <c r="J33" s="89"/>
      <c r="K33" s="89"/>
      <c r="L33" s="89">
        <v>4</v>
      </c>
      <c r="M33" s="89">
        <v>4</v>
      </c>
    </row>
    <row r="34" spans="1:13">
      <c r="A34" s="83"/>
      <c r="B34" s="121" t="s">
        <v>67</v>
      </c>
      <c r="C34" s="51">
        <v>5</v>
      </c>
      <c r="D34" s="67"/>
      <c r="E34" s="90"/>
      <c r="F34" s="90"/>
      <c r="G34" s="90"/>
      <c r="H34" s="90"/>
      <c r="I34" s="90"/>
      <c r="J34" s="90"/>
      <c r="K34" s="90"/>
      <c r="L34" s="90"/>
      <c r="M34" s="90"/>
    </row>
    <row r="35" spans="1:13">
      <c r="A35" s="45"/>
      <c r="B35" s="49"/>
      <c r="C35" s="50"/>
      <c r="D35" s="46" t="s">
        <v>68</v>
      </c>
      <c r="E35" s="99">
        <f t="shared" ref="E35:M35" si="0">SUM(E5:E34)</f>
        <v>12</v>
      </c>
      <c r="F35" s="99">
        <f t="shared" si="0"/>
        <v>7</v>
      </c>
      <c r="G35" s="99">
        <f t="shared" si="0"/>
        <v>8</v>
      </c>
      <c r="H35" s="100">
        <f t="shared" si="0"/>
        <v>5</v>
      </c>
      <c r="I35" s="99">
        <f t="shared" si="0"/>
        <v>7</v>
      </c>
      <c r="J35" s="100">
        <f t="shared" si="0"/>
        <v>7</v>
      </c>
      <c r="K35" s="99">
        <f t="shared" si="0"/>
        <v>7</v>
      </c>
      <c r="L35" s="99">
        <f t="shared" si="0"/>
        <v>8</v>
      </c>
      <c r="M35" s="99">
        <f t="shared" si="0"/>
        <v>9</v>
      </c>
    </row>
    <row r="36" spans="1:13" ht="29.1">
      <c r="A36" s="102"/>
      <c r="B36" s="47" t="s">
        <v>40</v>
      </c>
      <c r="C36" s="48">
        <v>16</v>
      </c>
      <c r="D36" s="57" t="s">
        <v>44</v>
      </c>
    </row>
    <row r="37" spans="1:13" ht="29.1">
      <c r="A37" s="2"/>
      <c r="B37" s="49" t="s">
        <v>41</v>
      </c>
      <c r="C37" s="51">
        <v>17</v>
      </c>
    </row>
    <row r="38" spans="1:13">
      <c r="B38" s="19"/>
    </row>
    <row r="39" spans="1:13">
      <c r="A39" s="124"/>
      <c r="B39" s="125"/>
      <c r="C39" s="125"/>
      <c r="D39" s="125"/>
      <c r="E39" s="125"/>
      <c r="F39" s="125"/>
    </row>
    <row r="41" spans="1:13" ht="15" thickBot="1">
      <c r="A41" s="122"/>
      <c r="B41" s="19"/>
      <c r="C41" s="19"/>
      <c r="D41" s="19"/>
      <c r="E41" s="19"/>
      <c r="F41" s="19"/>
      <c r="G41" s="19"/>
      <c r="H41" s="45"/>
    </row>
    <row r="42" spans="1:13" ht="15" thickBot="1">
      <c r="A42" s="53" t="s">
        <v>69</v>
      </c>
      <c r="B42" s="144" t="s">
        <v>70</v>
      </c>
      <c r="C42" s="146" t="s">
        <v>71</v>
      </c>
      <c r="D42" s="147"/>
      <c r="E42" s="147"/>
      <c r="F42" s="147"/>
      <c r="G42" s="148"/>
      <c r="H42" s="2"/>
    </row>
    <row r="43" spans="1:13" ht="15" thickBot="1">
      <c r="A43" s="53"/>
      <c r="B43" s="145"/>
      <c r="C43" s="26">
        <v>5</v>
      </c>
      <c r="D43" s="26">
        <v>4</v>
      </c>
      <c r="E43" s="26">
        <v>3</v>
      </c>
      <c r="F43" s="26">
        <v>2</v>
      </c>
      <c r="G43" s="26">
        <v>1</v>
      </c>
      <c r="H43" s="2"/>
    </row>
    <row r="44" spans="1:13" ht="15" thickBot="1">
      <c r="A44" s="53"/>
      <c r="B44" s="27">
        <v>200</v>
      </c>
      <c r="C44" s="28">
        <v>40</v>
      </c>
      <c r="D44" s="28">
        <v>50</v>
      </c>
      <c r="E44" s="29">
        <v>66.67</v>
      </c>
      <c r="F44" s="28">
        <v>100</v>
      </c>
      <c r="G44" s="30">
        <v>200</v>
      </c>
      <c r="H44" s="2"/>
    </row>
    <row r="45" spans="1:13" ht="15" thickBot="1">
      <c r="A45" s="53"/>
      <c r="B45" s="27">
        <v>500</v>
      </c>
      <c r="C45" s="28">
        <v>100</v>
      </c>
      <c r="D45" s="30">
        <v>125</v>
      </c>
      <c r="E45" s="31">
        <v>166</v>
      </c>
      <c r="F45" s="32">
        <v>250</v>
      </c>
      <c r="G45" s="33">
        <v>500</v>
      </c>
      <c r="H45" s="2"/>
    </row>
    <row r="46" spans="1:13" ht="15" thickBot="1">
      <c r="A46" s="53"/>
      <c r="B46" s="27">
        <v>650</v>
      </c>
      <c r="C46" s="30">
        <v>130</v>
      </c>
      <c r="D46" s="30" t="s">
        <v>72</v>
      </c>
      <c r="E46" s="34">
        <v>216</v>
      </c>
      <c r="F46" s="35">
        <v>325</v>
      </c>
      <c r="G46" s="33">
        <v>650</v>
      </c>
      <c r="H46" s="2"/>
    </row>
    <row r="47" spans="1:13" ht="15" thickBot="1">
      <c r="A47" s="53"/>
      <c r="B47" s="36">
        <v>800</v>
      </c>
      <c r="C47" s="37">
        <v>160</v>
      </c>
      <c r="D47" s="37">
        <v>200</v>
      </c>
      <c r="E47" s="38">
        <v>266</v>
      </c>
      <c r="F47" s="39">
        <v>400</v>
      </c>
      <c r="G47" s="40">
        <v>800</v>
      </c>
      <c r="H47" s="2"/>
    </row>
    <row r="48" spans="1:13" ht="15" thickBot="1">
      <c r="A48" s="53"/>
      <c r="H48" s="2"/>
    </row>
    <row r="49" spans="1:8" ht="15" thickBot="1">
      <c r="A49" s="53"/>
      <c r="B49" s="149" t="s">
        <v>73</v>
      </c>
      <c r="C49" s="150"/>
      <c r="D49" s="151" t="s">
        <v>74</v>
      </c>
      <c r="H49" s="2"/>
    </row>
    <row r="50" spans="1:8" ht="15" thickBot="1">
      <c r="A50" s="53"/>
      <c r="B50" s="41" t="s">
        <v>75</v>
      </c>
      <c r="C50" s="42" t="s">
        <v>76</v>
      </c>
      <c r="D50" s="152"/>
      <c r="H50" s="2"/>
    </row>
    <row r="51" spans="1:8" ht="15" thickBot="1">
      <c r="A51" s="53"/>
      <c r="B51" s="17" t="s">
        <v>77</v>
      </c>
      <c r="C51" s="43" t="s">
        <v>63</v>
      </c>
      <c r="D51" s="18">
        <v>1</v>
      </c>
      <c r="H51" s="2"/>
    </row>
    <row r="52" spans="1:8" ht="15" thickBot="1">
      <c r="A52" s="53"/>
      <c r="B52" s="17" t="s">
        <v>78</v>
      </c>
      <c r="C52" s="43" t="s">
        <v>64</v>
      </c>
      <c r="D52" s="18">
        <v>2</v>
      </c>
      <c r="H52" s="2"/>
    </row>
    <row r="53" spans="1:8" ht="15" thickBot="1">
      <c r="A53" s="53"/>
      <c r="B53" s="17" t="s">
        <v>79</v>
      </c>
      <c r="C53" s="43" t="s">
        <v>65</v>
      </c>
      <c r="D53" s="18">
        <v>3</v>
      </c>
      <c r="H53" s="2"/>
    </row>
    <row r="54" spans="1:8" ht="15" thickBot="1">
      <c r="A54" s="53"/>
      <c r="B54" s="17" t="s">
        <v>80</v>
      </c>
      <c r="C54" s="43" t="s">
        <v>66</v>
      </c>
      <c r="D54" s="18">
        <v>4</v>
      </c>
      <c r="H54" s="2"/>
    </row>
    <row r="55" spans="1:8" ht="15" thickBot="1">
      <c r="A55" s="53"/>
      <c r="B55" s="17" t="s">
        <v>81</v>
      </c>
      <c r="C55" s="43" t="s">
        <v>67</v>
      </c>
      <c r="D55" s="18">
        <v>5</v>
      </c>
      <c r="H55" s="2"/>
    </row>
    <row r="56" spans="1:8">
      <c r="A56" s="67"/>
      <c r="B56" s="123"/>
      <c r="C56" s="123"/>
      <c r="D56" s="123"/>
      <c r="E56" s="123"/>
      <c r="F56" s="123"/>
      <c r="G56" s="123"/>
      <c r="H56" s="83"/>
    </row>
    <row r="58" spans="1:8">
      <c r="A58" t="s">
        <v>82</v>
      </c>
      <c r="B58" s="8" t="s">
        <v>43</v>
      </c>
      <c r="C58" s="7" t="s">
        <v>44</v>
      </c>
      <c r="D58" s="128" t="s">
        <v>45</v>
      </c>
      <c r="E58" s="128"/>
      <c r="F58" s="128" t="s">
        <v>46</v>
      </c>
      <c r="G58" s="128"/>
    </row>
    <row r="59" spans="1:8">
      <c r="B59" s="129" t="s">
        <v>83</v>
      </c>
      <c r="C59" s="9" t="s">
        <v>48</v>
      </c>
      <c r="D59" s="139" t="s">
        <v>84</v>
      </c>
      <c r="E59" s="140"/>
      <c r="F59" s="132" t="s">
        <v>50</v>
      </c>
      <c r="G59" s="132"/>
      <c r="H59" s="74">
        <f>C37*51%</f>
        <v>8.67</v>
      </c>
    </row>
    <row r="60" spans="1:8">
      <c r="B60" s="129"/>
      <c r="C60" s="9" t="s">
        <v>51</v>
      </c>
      <c r="D60" s="141" t="s">
        <v>52</v>
      </c>
      <c r="E60" s="142"/>
      <c r="F60" s="132" t="s">
        <v>53</v>
      </c>
      <c r="G60" s="132"/>
      <c r="H60" s="73">
        <f>C37*26%</f>
        <v>4.42</v>
      </c>
    </row>
    <row r="61" spans="1:8">
      <c r="B61" s="129"/>
      <c r="C61" s="9" t="s">
        <v>54</v>
      </c>
      <c r="D61" s="143" t="s">
        <v>55</v>
      </c>
      <c r="E61" s="140"/>
      <c r="F61" s="132" t="s">
        <v>56</v>
      </c>
      <c r="G61" s="132"/>
      <c r="H61" s="73"/>
    </row>
  </sheetData>
  <mergeCells count="13">
    <mergeCell ref="B59:B61"/>
    <mergeCell ref="D59:E59"/>
    <mergeCell ref="F59:G59"/>
    <mergeCell ref="D60:E60"/>
    <mergeCell ref="F60:G60"/>
    <mergeCell ref="D61:E61"/>
    <mergeCell ref="F61:G61"/>
    <mergeCell ref="B42:B43"/>
    <mergeCell ref="C42:G42"/>
    <mergeCell ref="B49:C49"/>
    <mergeCell ref="D49:D50"/>
    <mergeCell ref="D58:E58"/>
    <mergeCell ref="F58:G58"/>
  </mergeCells>
  <pageMargins left="0.7" right="0.7" top="0.75" bottom="0.75" header="0.3" footer="0.3"/>
  <pageSetup paperSize="9" orientation="portrait" r:id="rId1"/>
  <headerFooter>
    <oddFooter>&amp;L_x000D_&amp;1#&amp;"Calibri"&amp;10&amp;K000000 Internal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87B5B-13D9-4290-98CA-F070A6E37617}">
  <sheetPr>
    <tabColor rgb="FF92D050"/>
  </sheetPr>
  <dimension ref="A1:G33"/>
  <sheetViews>
    <sheetView workbookViewId="0">
      <selection activeCell="C25" sqref="C23:C25"/>
    </sheetView>
  </sheetViews>
  <sheetFormatPr defaultRowHeight="14.45"/>
  <cols>
    <col min="1" max="1" width="63.5703125" customWidth="1"/>
    <col min="2" max="2" width="25.85546875" bestFit="1" customWidth="1"/>
  </cols>
  <sheetData>
    <row r="1" spans="1:3">
      <c r="A1" s="103" t="s">
        <v>0</v>
      </c>
      <c r="B1" s="104" t="s">
        <v>1</v>
      </c>
      <c r="C1" s="104" t="s">
        <v>2</v>
      </c>
    </row>
    <row r="2" spans="1:3">
      <c r="A2" s="105" t="s">
        <v>13</v>
      </c>
      <c r="B2" s="106" t="s">
        <v>14</v>
      </c>
      <c r="C2" s="106">
        <v>1</v>
      </c>
    </row>
    <row r="3" spans="1:3">
      <c r="A3" s="107"/>
      <c r="B3" s="108" t="s">
        <v>15</v>
      </c>
      <c r="C3" s="108">
        <v>0</v>
      </c>
    </row>
    <row r="4" spans="1:3">
      <c r="A4" s="109" t="s">
        <v>16</v>
      </c>
      <c r="B4" s="110" t="s">
        <v>17</v>
      </c>
      <c r="C4" s="110">
        <v>1</v>
      </c>
    </row>
    <row r="5" spans="1:3">
      <c r="A5" s="105" t="s">
        <v>18</v>
      </c>
      <c r="B5" s="106" t="s">
        <v>14</v>
      </c>
      <c r="C5" s="106">
        <v>1</v>
      </c>
    </row>
    <row r="6" spans="1:3">
      <c r="A6" s="107"/>
      <c r="B6" s="108" t="s">
        <v>15</v>
      </c>
      <c r="C6" s="108">
        <v>0</v>
      </c>
    </row>
    <row r="7" spans="1:3" ht="29.1">
      <c r="A7" s="105" t="s">
        <v>19</v>
      </c>
      <c r="B7" s="106" t="s">
        <v>14</v>
      </c>
      <c r="C7" s="106">
        <v>1</v>
      </c>
    </row>
    <row r="8" spans="1:3">
      <c r="A8" s="107"/>
      <c r="B8" s="108" t="s">
        <v>15</v>
      </c>
      <c r="C8" s="108">
        <v>0</v>
      </c>
    </row>
    <row r="9" spans="1:3">
      <c r="A9" s="109" t="s">
        <v>20</v>
      </c>
      <c r="B9" s="110" t="s">
        <v>21</v>
      </c>
      <c r="C9" s="110">
        <v>1</v>
      </c>
    </row>
    <row r="10" spans="1:3">
      <c r="A10" s="105" t="s">
        <v>22</v>
      </c>
      <c r="B10" s="106" t="s">
        <v>14</v>
      </c>
      <c r="C10" s="106">
        <v>1</v>
      </c>
    </row>
    <row r="11" spans="1:3">
      <c r="A11" s="107"/>
      <c r="B11" s="108" t="s">
        <v>15</v>
      </c>
      <c r="C11" s="108">
        <v>0</v>
      </c>
    </row>
    <row r="12" spans="1:3">
      <c r="A12" s="105" t="s">
        <v>23</v>
      </c>
      <c r="B12" s="106" t="s">
        <v>14</v>
      </c>
      <c r="C12" s="106">
        <v>1</v>
      </c>
    </row>
    <row r="13" spans="1:3">
      <c r="A13" s="107"/>
      <c r="B13" s="108" t="s">
        <v>15</v>
      </c>
      <c r="C13" s="108">
        <v>0</v>
      </c>
    </row>
    <row r="14" spans="1:3" s="101" customFormat="1" ht="15" customHeight="1">
      <c r="A14" s="111" t="s">
        <v>85</v>
      </c>
      <c r="B14" s="112" t="s">
        <v>14</v>
      </c>
      <c r="C14" s="112">
        <v>1</v>
      </c>
    </row>
    <row r="15" spans="1:3">
      <c r="A15" s="107"/>
      <c r="B15" s="108" t="s">
        <v>15</v>
      </c>
      <c r="C15" s="108">
        <v>0</v>
      </c>
    </row>
    <row r="16" spans="1:3">
      <c r="A16" s="113" t="s">
        <v>86</v>
      </c>
      <c r="B16" s="112" t="s">
        <v>14</v>
      </c>
      <c r="C16" s="112">
        <v>1</v>
      </c>
    </row>
    <row r="17" spans="1:7">
      <c r="A17" s="114"/>
      <c r="B17" s="108" t="s">
        <v>15</v>
      </c>
      <c r="C17" s="108">
        <v>0</v>
      </c>
    </row>
    <row r="18" spans="1:7">
      <c r="A18" s="155" t="s">
        <v>87</v>
      </c>
      <c r="B18" s="106" t="s">
        <v>14</v>
      </c>
      <c r="C18" s="106">
        <v>2</v>
      </c>
    </row>
    <row r="19" spans="1:7">
      <c r="A19" s="156"/>
      <c r="B19" s="108" t="s">
        <v>15</v>
      </c>
      <c r="C19" s="108">
        <v>0</v>
      </c>
    </row>
    <row r="20" spans="1:7">
      <c r="A20" s="153" t="s">
        <v>88</v>
      </c>
      <c r="B20" s="112" t="s">
        <v>14</v>
      </c>
      <c r="C20" s="112">
        <v>1</v>
      </c>
    </row>
    <row r="21" spans="1:7">
      <c r="A21" s="154"/>
      <c r="B21" s="108" t="s">
        <v>15</v>
      </c>
      <c r="C21" s="108">
        <v>0</v>
      </c>
    </row>
    <row r="22" spans="1:7">
      <c r="A22" s="116" t="s">
        <v>89</v>
      </c>
      <c r="B22" s="112" t="s">
        <v>14</v>
      </c>
      <c r="C22" s="112">
        <v>1</v>
      </c>
    </row>
    <row r="23" spans="1:7">
      <c r="A23" s="117"/>
      <c r="B23" s="108" t="s">
        <v>15</v>
      </c>
      <c r="C23" s="112">
        <v>0</v>
      </c>
    </row>
    <row r="24" spans="1:7">
      <c r="A24" s="118" t="s">
        <v>33</v>
      </c>
      <c r="B24" s="106" t="s">
        <v>14</v>
      </c>
      <c r="C24" s="112">
        <v>0</v>
      </c>
    </row>
    <row r="25" spans="1:7">
      <c r="A25" s="119"/>
      <c r="B25" s="108" t="s">
        <v>34</v>
      </c>
      <c r="C25" s="112">
        <v>1</v>
      </c>
    </row>
    <row r="26" spans="1:7">
      <c r="A26" s="45"/>
      <c r="B26" s="49"/>
      <c r="C26" s="50"/>
    </row>
    <row r="27" spans="1:7" ht="29.1">
      <c r="A27" s="102"/>
      <c r="B27" s="47" t="s">
        <v>40</v>
      </c>
      <c r="C27" s="48">
        <v>13</v>
      </c>
    </row>
    <row r="28" spans="1:7" ht="29.1">
      <c r="A28" s="2"/>
      <c r="B28" s="49" t="s">
        <v>41</v>
      </c>
      <c r="C28" s="51">
        <f>SUM(C2:C25)</f>
        <v>14</v>
      </c>
    </row>
    <row r="30" spans="1:7">
      <c r="A30" s="8" t="s">
        <v>43</v>
      </c>
      <c r="B30" s="7" t="s">
        <v>44</v>
      </c>
      <c r="C30" s="128" t="s">
        <v>45</v>
      </c>
      <c r="D30" s="128"/>
      <c r="E30" s="128" t="s">
        <v>46</v>
      </c>
      <c r="F30" s="128"/>
    </row>
    <row r="31" spans="1:7">
      <c r="A31" s="136" t="s">
        <v>90</v>
      </c>
      <c r="B31" s="9" t="s">
        <v>48</v>
      </c>
      <c r="C31" s="139" t="s">
        <v>91</v>
      </c>
      <c r="D31" s="140"/>
      <c r="E31" s="132" t="s">
        <v>50</v>
      </c>
      <c r="F31" s="132"/>
      <c r="G31" s="73"/>
    </row>
    <row r="32" spans="1:7">
      <c r="A32" s="137"/>
      <c r="B32" s="9" t="s">
        <v>51</v>
      </c>
      <c r="C32" s="141" t="s">
        <v>92</v>
      </c>
      <c r="D32" s="142"/>
      <c r="E32" s="132" t="s">
        <v>53</v>
      </c>
      <c r="F32" s="132"/>
      <c r="G32" s="73"/>
    </row>
    <row r="33" spans="1:6">
      <c r="A33" s="138"/>
      <c r="B33" s="9" t="s">
        <v>54</v>
      </c>
      <c r="C33" s="143" t="s">
        <v>55</v>
      </c>
      <c r="D33" s="140"/>
      <c r="E33" s="132" t="s">
        <v>56</v>
      </c>
      <c r="F33" s="132"/>
    </row>
  </sheetData>
  <mergeCells count="11">
    <mergeCell ref="A20:A21"/>
    <mergeCell ref="A18:A19"/>
    <mergeCell ref="C30:D30"/>
    <mergeCell ref="E30:F30"/>
    <mergeCell ref="A31:A33"/>
    <mergeCell ref="C31:D31"/>
    <mergeCell ref="E31:F31"/>
    <mergeCell ref="C32:D32"/>
    <mergeCell ref="E32:F32"/>
    <mergeCell ref="C33:D33"/>
    <mergeCell ref="E33:F33"/>
  </mergeCells>
  <pageMargins left="0.7" right="0.7" top="0.75" bottom="0.75" header="0.3" footer="0.3"/>
  <headerFooter>
    <oddFooter>&amp;L_x000D_&amp;1#&amp;"Calibri"&amp;10&amp;K000000 Internal</oddFooter>
  </headerFooter>
  <ignoredErrors>
    <ignoredError sqref="C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610F8-DE45-4FFF-82A7-624C40DF09F6}">
  <dimension ref="A1:Q59"/>
  <sheetViews>
    <sheetView topLeftCell="A27" workbookViewId="0">
      <selection activeCell="F36" sqref="F36"/>
    </sheetView>
  </sheetViews>
  <sheetFormatPr defaultRowHeight="14.45"/>
  <cols>
    <col min="1" max="1" width="53.7109375" customWidth="1"/>
    <col min="2" max="2" width="25.85546875" bestFit="1" customWidth="1"/>
    <col min="4" max="4" width="13.28515625" customWidth="1"/>
    <col min="5" max="5" width="9.42578125" customWidth="1"/>
    <col min="6" max="6" width="8.42578125" customWidth="1"/>
    <col min="7" max="7" width="9.5703125" customWidth="1"/>
  </cols>
  <sheetData>
    <row r="1" spans="1:17">
      <c r="A1" s="10" t="s">
        <v>0</v>
      </c>
      <c r="B1" s="11" t="s">
        <v>1</v>
      </c>
      <c r="C1" s="11" t="s">
        <v>2</v>
      </c>
      <c r="D1" s="58"/>
      <c r="E1" s="69" t="s">
        <v>3</v>
      </c>
      <c r="F1" s="69" t="s">
        <v>4</v>
      </c>
      <c r="G1" s="70" t="s">
        <v>5</v>
      </c>
      <c r="H1" s="70" t="s">
        <v>6</v>
      </c>
      <c r="I1" s="70" t="s">
        <v>7</v>
      </c>
      <c r="J1" s="70" t="s">
        <v>8</v>
      </c>
      <c r="K1" s="70" t="s">
        <v>9</v>
      </c>
      <c r="L1" s="70" t="s">
        <v>10</v>
      </c>
      <c r="M1" s="84" t="s">
        <v>11</v>
      </c>
      <c r="N1" s="85" t="s">
        <v>12</v>
      </c>
      <c r="O1" s="58"/>
      <c r="P1" s="58"/>
      <c r="Q1" s="58"/>
    </row>
    <row r="2" spans="1:17">
      <c r="A2" s="16" t="s">
        <v>13</v>
      </c>
      <c r="B2" s="3" t="s">
        <v>14</v>
      </c>
      <c r="C2" s="3">
        <v>1</v>
      </c>
      <c r="D2" s="3"/>
      <c r="E2" s="59">
        <v>1</v>
      </c>
      <c r="F2" s="59">
        <v>0</v>
      </c>
      <c r="G2" s="59">
        <v>1</v>
      </c>
      <c r="H2" s="59">
        <v>1</v>
      </c>
      <c r="I2" s="59">
        <v>1</v>
      </c>
      <c r="J2" s="59">
        <v>1</v>
      </c>
      <c r="K2" s="59">
        <v>0</v>
      </c>
      <c r="L2" s="80">
        <v>0</v>
      </c>
      <c r="M2" s="78">
        <v>1</v>
      </c>
      <c r="N2" s="78">
        <v>0</v>
      </c>
      <c r="O2" s="2"/>
      <c r="P2" s="3"/>
      <c r="Q2" s="3"/>
    </row>
    <row r="3" spans="1:17">
      <c r="A3" s="14"/>
      <c r="B3" s="4" t="s">
        <v>15</v>
      </c>
      <c r="C3" s="4">
        <v>0</v>
      </c>
      <c r="D3" s="4"/>
      <c r="E3" s="61"/>
      <c r="F3" s="61"/>
      <c r="G3" s="61"/>
      <c r="H3" s="61"/>
      <c r="I3" s="61"/>
      <c r="J3" s="61"/>
      <c r="K3" s="61"/>
      <c r="L3" s="81"/>
      <c r="M3" s="61"/>
      <c r="N3" s="61"/>
      <c r="O3" s="83"/>
      <c r="P3" s="4"/>
      <c r="Q3" s="4"/>
    </row>
    <row r="4" spans="1:17">
      <c r="A4" s="15" t="s">
        <v>16</v>
      </c>
      <c r="B4" s="5" t="s">
        <v>17</v>
      </c>
      <c r="C4" s="5">
        <v>1</v>
      </c>
      <c r="D4" s="5"/>
      <c r="E4" s="63">
        <v>0</v>
      </c>
      <c r="F4" s="63">
        <v>0</v>
      </c>
      <c r="G4" s="63">
        <v>0</v>
      </c>
      <c r="H4" s="63">
        <v>0</v>
      </c>
      <c r="I4" s="63">
        <v>0</v>
      </c>
      <c r="J4" s="63">
        <v>0</v>
      </c>
      <c r="K4" s="63">
        <v>0</v>
      </c>
      <c r="L4" s="82">
        <v>0</v>
      </c>
      <c r="M4" s="63">
        <v>0</v>
      </c>
      <c r="N4" s="63">
        <v>0</v>
      </c>
      <c r="O4" s="50"/>
      <c r="P4" s="5"/>
      <c r="Q4" s="5"/>
    </row>
    <row r="5" spans="1:17">
      <c r="A5" s="16" t="s">
        <v>18</v>
      </c>
      <c r="B5" s="3" t="s">
        <v>14</v>
      </c>
      <c r="C5" s="3">
        <v>1</v>
      </c>
      <c r="D5" s="3"/>
      <c r="E5" s="59"/>
      <c r="F5" s="59"/>
      <c r="G5" s="59"/>
      <c r="H5" s="59"/>
      <c r="I5" s="59"/>
      <c r="J5" s="59"/>
      <c r="K5" s="59"/>
      <c r="L5" s="80"/>
      <c r="M5" s="78"/>
      <c r="N5" s="78"/>
      <c r="O5" s="2"/>
      <c r="P5" s="3"/>
      <c r="Q5" s="3"/>
    </row>
    <row r="6" spans="1:17">
      <c r="A6" s="14"/>
      <c r="B6" s="4" t="s">
        <v>15</v>
      </c>
      <c r="C6" s="4">
        <v>0</v>
      </c>
      <c r="D6" s="4"/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81">
        <v>0</v>
      </c>
      <c r="M6" s="61">
        <v>0</v>
      </c>
      <c r="N6" s="61">
        <v>0</v>
      </c>
      <c r="O6" s="83"/>
      <c r="P6" s="4"/>
      <c r="Q6" s="4"/>
    </row>
    <row r="7" spans="1:17" ht="43.5">
      <c r="A7" s="16" t="s">
        <v>19</v>
      </c>
      <c r="B7" s="3" t="s">
        <v>14</v>
      </c>
      <c r="C7" s="3">
        <v>1</v>
      </c>
      <c r="D7" s="3"/>
      <c r="E7" s="59"/>
      <c r="F7" s="59"/>
      <c r="G7" s="59"/>
      <c r="H7" s="59"/>
      <c r="I7" s="59"/>
      <c r="J7" s="59"/>
      <c r="K7" s="59"/>
      <c r="L7" s="80"/>
      <c r="M7" s="78"/>
      <c r="N7" s="78"/>
      <c r="O7" s="2"/>
      <c r="P7" s="3"/>
      <c r="Q7" s="3"/>
    </row>
    <row r="8" spans="1:17">
      <c r="A8" s="14"/>
      <c r="B8" s="4" t="s">
        <v>15</v>
      </c>
      <c r="C8" s="4">
        <v>0</v>
      </c>
      <c r="D8" s="4"/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81">
        <v>0</v>
      </c>
      <c r="M8" s="61">
        <v>0</v>
      </c>
      <c r="N8" s="61">
        <v>0</v>
      </c>
      <c r="O8" s="83"/>
      <c r="P8" s="4"/>
      <c r="Q8" s="4"/>
    </row>
    <row r="9" spans="1:17">
      <c r="A9" s="15" t="s">
        <v>20</v>
      </c>
      <c r="B9" s="5" t="s">
        <v>21</v>
      </c>
      <c r="C9" s="5">
        <v>1</v>
      </c>
      <c r="D9" s="5"/>
      <c r="E9" s="63">
        <v>1</v>
      </c>
      <c r="F9" s="63">
        <v>0</v>
      </c>
      <c r="G9" s="63">
        <v>1</v>
      </c>
      <c r="H9" s="63">
        <v>0</v>
      </c>
      <c r="I9" s="63">
        <v>0</v>
      </c>
      <c r="J9" s="63">
        <v>0</v>
      </c>
      <c r="K9" s="63">
        <v>0</v>
      </c>
      <c r="L9" s="82">
        <v>1</v>
      </c>
      <c r="M9" s="63">
        <v>0</v>
      </c>
      <c r="N9" s="63">
        <v>1</v>
      </c>
      <c r="O9" s="50"/>
      <c r="P9" s="5"/>
      <c r="Q9" s="5"/>
    </row>
    <row r="10" spans="1:17">
      <c r="A10" s="16" t="s">
        <v>22</v>
      </c>
      <c r="B10" s="3" t="s">
        <v>14</v>
      </c>
      <c r="C10" s="3">
        <v>1</v>
      </c>
      <c r="D10" s="3"/>
      <c r="E10" s="59">
        <v>1</v>
      </c>
      <c r="F10" s="59"/>
      <c r="G10" s="59">
        <v>0</v>
      </c>
      <c r="H10" s="59">
        <v>0</v>
      </c>
      <c r="I10" s="59">
        <v>0</v>
      </c>
      <c r="J10" s="59">
        <v>0</v>
      </c>
      <c r="K10" s="59">
        <v>1</v>
      </c>
      <c r="L10" s="80">
        <v>1</v>
      </c>
      <c r="M10" s="78">
        <v>0</v>
      </c>
      <c r="N10" s="78">
        <v>0</v>
      </c>
      <c r="O10" s="2"/>
      <c r="P10" s="3"/>
      <c r="Q10" s="3"/>
    </row>
    <row r="11" spans="1:17">
      <c r="A11" s="14"/>
      <c r="B11" s="4" t="s">
        <v>15</v>
      </c>
      <c r="C11" s="4">
        <v>0</v>
      </c>
      <c r="D11" s="4"/>
      <c r="E11" s="61"/>
      <c r="F11" s="61">
        <v>0</v>
      </c>
      <c r="G11" s="61"/>
      <c r="H11" s="61"/>
      <c r="I11" s="61"/>
      <c r="J11" s="61"/>
      <c r="K11" s="61"/>
      <c r="L11" s="81"/>
      <c r="M11" s="61"/>
      <c r="N11" s="61"/>
      <c r="O11" s="83"/>
      <c r="P11" s="4"/>
      <c r="Q11" s="4"/>
    </row>
    <row r="12" spans="1:17">
      <c r="A12" s="16" t="s">
        <v>23</v>
      </c>
      <c r="B12" s="3" t="s">
        <v>14</v>
      </c>
      <c r="C12" s="3">
        <v>1</v>
      </c>
      <c r="D12" s="3"/>
      <c r="E12" s="59"/>
      <c r="F12" s="59"/>
      <c r="G12" s="59"/>
      <c r="H12" s="59"/>
      <c r="I12" s="59"/>
      <c r="J12" s="59"/>
      <c r="K12" s="59"/>
      <c r="L12" s="80"/>
      <c r="M12" s="78"/>
      <c r="N12" s="78"/>
      <c r="O12" s="2"/>
      <c r="P12" s="3"/>
      <c r="Q12" s="3"/>
    </row>
    <row r="13" spans="1:17">
      <c r="A13" s="14"/>
      <c r="B13" s="4" t="s">
        <v>15</v>
      </c>
      <c r="C13" s="4">
        <v>0</v>
      </c>
      <c r="D13" s="4"/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81">
        <v>0</v>
      </c>
      <c r="M13" s="61">
        <v>0</v>
      </c>
      <c r="N13" s="61">
        <v>1</v>
      </c>
      <c r="O13" s="83"/>
      <c r="P13" s="4"/>
      <c r="Q13" s="4"/>
    </row>
    <row r="14" spans="1:17">
      <c r="A14" s="16" t="s">
        <v>24</v>
      </c>
      <c r="B14" s="3" t="s">
        <v>14</v>
      </c>
      <c r="C14" s="3">
        <v>1</v>
      </c>
      <c r="D14" s="3"/>
      <c r="E14" s="59"/>
      <c r="F14" s="59"/>
      <c r="G14" s="59"/>
      <c r="H14" s="59"/>
      <c r="I14" s="59"/>
      <c r="J14" s="59"/>
      <c r="K14" s="59"/>
      <c r="L14" s="80"/>
      <c r="M14" s="78"/>
      <c r="N14" s="78"/>
      <c r="O14" s="2"/>
      <c r="P14" s="3"/>
      <c r="Q14" s="3"/>
    </row>
    <row r="15" spans="1:17">
      <c r="A15" s="14"/>
      <c r="B15" s="4" t="s">
        <v>15</v>
      </c>
      <c r="C15" s="4">
        <v>0</v>
      </c>
      <c r="D15" s="4"/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81">
        <v>0</v>
      </c>
      <c r="M15" s="61">
        <v>0</v>
      </c>
      <c r="N15" s="61">
        <v>0</v>
      </c>
      <c r="O15" s="83"/>
      <c r="P15" s="4"/>
      <c r="Q15" s="4"/>
    </row>
    <row r="16" spans="1:17">
      <c r="A16" s="16" t="s">
        <v>25</v>
      </c>
      <c r="B16" s="3" t="s">
        <v>26</v>
      </c>
      <c r="C16" s="3">
        <v>1</v>
      </c>
      <c r="D16" s="3"/>
      <c r="E16" s="59">
        <v>1</v>
      </c>
      <c r="F16" s="59"/>
      <c r="G16" s="59"/>
      <c r="H16" s="59"/>
      <c r="I16" s="59"/>
      <c r="J16" s="59">
        <v>1</v>
      </c>
      <c r="K16" s="59"/>
      <c r="L16" s="80"/>
      <c r="M16" s="78"/>
      <c r="N16" s="78"/>
      <c r="O16" s="2"/>
      <c r="P16" s="3"/>
      <c r="Q16" s="3"/>
    </row>
    <row r="17" spans="1:17">
      <c r="A17" s="16"/>
      <c r="B17" s="3" t="s">
        <v>27</v>
      </c>
      <c r="C17" s="3">
        <v>1</v>
      </c>
      <c r="D17" s="3"/>
      <c r="E17" s="59"/>
      <c r="F17" s="59">
        <v>1</v>
      </c>
      <c r="G17" s="59"/>
      <c r="H17" s="59">
        <v>1</v>
      </c>
      <c r="I17" s="59">
        <v>1</v>
      </c>
      <c r="J17" s="59"/>
      <c r="K17" s="59"/>
      <c r="L17" s="80">
        <v>1</v>
      </c>
      <c r="M17" s="59">
        <v>1</v>
      </c>
      <c r="N17" s="59">
        <v>1</v>
      </c>
      <c r="O17" s="2"/>
      <c r="P17" s="3"/>
      <c r="Q17" s="3"/>
    </row>
    <row r="18" spans="1:17">
      <c r="A18" s="16"/>
      <c r="B18" s="3" t="s">
        <v>28</v>
      </c>
      <c r="C18" s="3">
        <v>1</v>
      </c>
      <c r="D18" s="3"/>
      <c r="E18" s="59"/>
      <c r="F18" s="59"/>
      <c r="G18" s="59"/>
      <c r="H18" s="59"/>
      <c r="I18" s="59"/>
      <c r="J18" s="59"/>
      <c r="K18" s="59"/>
      <c r="L18" s="80"/>
      <c r="M18" s="59"/>
      <c r="N18" s="59"/>
      <c r="O18" s="2"/>
      <c r="P18" s="3"/>
      <c r="Q18" s="3"/>
    </row>
    <row r="19" spans="1:17">
      <c r="A19" s="16"/>
      <c r="B19" s="3" t="s">
        <v>29</v>
      </c>
      <c r="C19" s="3">
        <v>0</v>
      </c>
      <c r="D19" s="3"/>
      <c r="E19" s="59"/>
      <c r="F19" s="59"/>
      <c r="G19" s="59">
        <v>0</v>
      </c>
      <c r="H19" s="59"/>
      <c r="I19" s="59"/>
      <c r="J19" s="59"/>
      <c r="K19" s="59">
        <v>0</v>
      </c>
      <c r="L19" s="80"/>
      <c r="M19" s="59"/>
      <c r="N19" s="59"/>
      <c r="O19" s="2"/>
      <c r="P19" s="3"/>
      <c r="Q19" s="3"/>
    </row>
    <row r="20" spans="1:17">
      <c r="A20" s="14"/>
      <c r="B20" s="4" t="s">
        <v>30</v>
      </c>
      <c r="C20" s="4">
        <v>0</v>
      </c>
      <c r="D20" s="4"/>
      <c r="E20" s="61"/>
      <c r="F20" s="61"/>
      <c r="G20" s="61"/>
      <c r="H20" s="61"/>
      <c r="I20" s="61"/>
      <c r="J20" s="61"/>
      <c r="K20" s="61"/>
      <c r="L20" s="81"/>
      <c r="M20" s="61"/>
      <c r="N20" s="61"/>
      <c r="O20" s="83"/>
      <c r="P20" s="4"/>
      <c r="Q20" s="4"/>
    </row>
    <row r="21" spans="1:17" ht="29.1">
      <c r="A21" s="16" t="s">
        <v>31</v>
      </c>
      <c r="B21" s="3" t="s">
        <v>14</v>
      </c>
      <c r="C21" s="3">
        <v>2</v>
      </c>
      <c r="D21" s="3"/>
      <c r="E21" s="59">
        <v>2</v>
      </c>
      <c r="F21" s="59"/>
      <c r="G21" s="59">
        <v>2</v>
      </c>
      <c r="H21" s="59"/>
      <c r="I21" s="59">
        <v>2</v>
      </c>
      <c r="J21" s="59">
        <v>2</v>
      </c>
      <c r="K21" s="59"/>
      <c r="L21" s="80">
        <v>2</v>
      </c>
      <c r="M21" s="78">
        <v>2</v>
      </c>
      <c r="N21" s="78">
        <v>2</v>
      </c>
      <c r="O21" s="2"/>
      <c r="P21" s="3"/>
      <c r="Q21" s="3"/>
    </row>
    <row r="22" spans="1:17">
      <c r="A22" s="14"/>
      <c r="B22" s="4" t="s">
        <v>15</v>
      </c>
      <c r="C22" s="4">
        <v>0</v>
      </c>
      <c r="D22" s="4"/>
      <c r="E22" s="61"/>
      <c r="F22" s="61">
        <v>0</v>
      </c>
      <c r="G22" s="61"/>
      <c r="H22" s="61">
        <v>0</v>
      </c>
      <c r="I22" s="61"/>
      <c r="J22" s="61"/>
      <c r="K22" s="61">
        <v>0</v>
      </c>
      <c r="L22" s="81"/>
      <c r="M22" s="61"/>
      <c r="N22" s="61"/>
      <c r="O22" s="83"/>
      <c r="P22" s="4"/>
      <c r="Q22" s="4"/>
    </row>
    <row r="23" spans="1:17" ht="29.1">
      <c r="A23" s="16" t="s">
        <v>32</v>
      </c>
      <c r="B23" s="3" t="s">
        <v>14</v>
      </c>
      <c r="C23" s="3">
        <v>2</v>
      </c>
      <c r="D23" s="3"/>
      <c r="E23" s="59"/>
      <c r="F23" s="59"/>
      <c r="G23" s="59"/>
      <c r="H23" s="59"/>
      <c r="I23" s="59"/>
      <c r="J23" s="59"/>
      <c r="K23" s="59"/>
      <c r="L23" s="80"/>
      <c r="M23" s="78"/>
      <c r="N23" s="78"/>
      <c r="O23" s="2"/>
      <c r="P23" s="3"/>
      <c r="Q23" s="3"/>
    </row>
    <row r="24" spans="1:17">
      <c r="A24" s="14"/>
      <c r="B24" s="4" t="s">
        <v>15</v>
      </c>
      <c r="C24" s="4">
        <v>0</v>
      </c>
      <c r="D24" s="4"/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81">
        <v>0</v>
      </c>
      <c r="M24" s="61">
        <v>0</v>
      </c>
      <c r="N24" s="61">
        <v>0</v>
      </c>
      <c r="O24" s="83"/>
      <c r="P24" s="4"/>
      <c r="Q24" s="4"/>
    </row>
    <row r="25" spans="1:17">
      <c r="A25" s="16" t="s">
        <v>33</v>
      </c>
      <c r="B25" s="3" t="s">
        <v>14</v>
      </c>
      <c r="C25" s="3">
        <v>0</v>
      </c>
      <c r="D25" s="3"/>
      <c r="E25" s="59"/>
      <c r="F25" s="59"/>
      <c r="G25" s="59"/>
      <c r="H25" s="59"/>
      <c r="I25" s="59"/>
      <c r="J25" s="59"/>
      <c r="K25" s="59"/>
      <c r="L25" s="60"/>
      <c r="M25" s="59"/>
      <c r="N25" s="59"/>
      <c r="O25" s="3"/>
      <c r="P25" s="3"/>
      <c r="Q25" s="3"/>
    </row>
    <row r="26" spans="1:17">
      <c r="A26" s="14"/>
      <c r="B26" s="4" t="s">
        <v>34</v>
      </c>
      <c r="C26" s="4">
        <v>4</v>
      </c>
      <c r="D26" s="4"/>
      <c r="E26" s="61">
        <v>4</v>
      </c>
      <c r="F26" s="61">
        <v>4</v>
      </c>
      <c r="G26" s="59"/>
      <c r="H26" s="61"/>
      <c r="I26" s="61"/>
      <c r="J26" s="61"/>
      <c r="K26" s="61">
        <v>4</v>
      </c>
      <c r="L26" s="60"/>
      <c r="M26" s="61"/>
      <c r="N26" s="61"/>
      <c r="O26" s="4"/>
      <c r="P26" s="4"/>
      <c r="Q26" s="4"/>
    </row>
    <row r="27" spans="1:17">
      <c r="A27" s="20" t="s">
        <v>62</v>
      </c>
      <c r="B27" s="21" t="s">
        <v>63</v>
      </c>
      <c r="C27" s="22">
        <v>1</v>
      </c>
      <c r="D27" s="2"/>
      <c r="E27" s="59"/>
      <c r="F27" s="64"/>
      <c r="G27" s="78"/>
      <c r="H27" s="76"/>
      <c r="I27" s="59"/>
      <c r="J27" s="59"/>
      <c r="K27" s="64"/>
      <c r="L27" s="79"/>
      <c r="M27" s="66"/>
      <c r="N27" s="65"/>
      <c r="O27" s="3"/>
      <c r="P27" s="3"/>
      <c r="Q27" s="3"/>
    </row>
    <row r="28" spans="1:17">
      <c r="A28" s="23"/>
      <c r="B28" s="21" t="s">
        <v>64</v>
      </c>
      <c r="C28" s="22">
        <v>1.5</v>
      </c>
      <c r="D28" s="2"/>
      <c r="E28" s="59"/>
      <c r="F28" s="64"/>
      <c r="G28" s="59"/>
      <c r="H28" s="76"/>
      <c r="I28" s="59"/>
      <c r="J28" s="59"/>
      <c r="K28" s="64"/>
      <c r="L28" s="60"/>
      <c r="M28" s="66"/>
      <c r="N28" s="65"/>
      <c r="O28" s="3"/>
      <c r="P28" s="3"/>
      <c r="Q28" s="3"/>
    </row>
    <row r="29" spans="1:17">
      <c r="A29" s="23"/>
      <c r="B29" s="21" t="s">
        <v>65</v>
      </c>
      <c r="C29" s="22">
        <v>2</v>
      </c>
      <c r="D29" s="3"/>
      <c r="E29" s="59"/>
      <c r="F29" s="64"/>
      <c r="G29" s="59"/>
      <c r="H29" s="76">
        <v>2</v>
      </c>
      <c r="I29" s="59">
        <v>2</v>
      </c>
      <c r="J29" s="59">
        <v>2</v>
      </c>
      <c r="K29" s="64"/>
      <c r="L29" s="60"/>
      <c r="M29" s="66"/>
      <c r="N29" s="65"/>
      <c r="O29" s="3"/>
      <c r="P29" s="3"/>
      <c r="Q29" s="3"/>
    </row>
    <row r="30" spans="1:17">
      <c r="A30" s="24"/>
      <c r="B30" s="21" t="s">
        <v>66</v>
      </c>
      <c r="C30" s="22">
        <v>2.5</v>
      </c>
      <c r="D30" s="3"/>
      <c r="E30" s="59"/>
      <c r="F30" s="64"/>
      <c r="G30" s="59">
        <v>2.5</v>
      </c>
      <c r="H30" s="76"/>
      <c r="I30" s="59"/>
      <c r="J30" s="59"/>
      <c r="K30" s="64"/>
      <c r="L30" s="60"/>
      <c r="M30" s="76">
        <v>2.5</v>
      </c>
      <c r="N30" s="59">
        <v>2.5</v>
      </c>
      <c r="O30" s="3"/>
      <c r="P30" s="3"/>
      <c r="Q30" s="3"/>
    </row>
    <row r="31" spans="1:17">
      <c r="A31" s="25"/>
      <c r="B31" s="21" t="s">
        <v>67</v>
      </c>
      <c r="C31" s="22">
        <v>3</v>
      </c>
      <c r="D31" s="4"/>
      <c r="E31" s="61"/>
      <c r="F31" s="75"/>
      <c r="G31" s="61"/>
      <c r="H31" s="77"/>
      <c r="I31" s="61"/>
      <c r="J31" s="61"/>
      <c r="K31" s="75"/>
      <c r="L31" s="62">
        <v>3</v>
      </c>
      <c r="M31" s="77"/>
      <c r="N31" s="61"/>
      <c r="O31" s="4"/>
      <c r="P31" s="4"/>
      <c r="Q31" s="4"/>
    </row>
    <row r="32" spans="1:17">
      <c r="A32" s="45"/>
      <c r="B32" s="49"/>
      <c r="C32" s="50"/>
      <c r="D32" s="46" t="s">
        <v>68</v>
      </c>
      <c r="E32" s="63">
        <f t="shared" ref="E32:N32" si="0">SUM(E2:E31)</f>
        <v>10</v>
      </c>
      <c r="F32" s="63">
        <f t="shared" si="0"/>
        <v>5</v>
      </c>
      <c r="G32" s="86">
        <f t="shared" si="0"/>
        <v>6.5</v>
      </c>
      <c r="H32" s="87">
        <f t="shared" si="0"/>
        <v>4</v>
      </c>
      <c r="I32" s="63">
        <f t="shared" si="0"/>
        <v>6</v>
      </c>
      <c r="J32" s="87">
        <f t="shared" si="0"/>
        <v>6</v>
      </c>
      <c r="K32" s="63">
        <f t="shared" si="0"/>
        <v>5</v>
      </c>
      <c r="L32" s="86">
        <f t="shared" si="0"/>
        <v>8</v>
      </c>
      <c r="M32" s="87">
        <f t="shared" si="0"/>
        <v>6.5</v>
      </c>
      <c r="N32" s="86">
        <f t="shared" si="0"/>
        <v>7.5</v>
      </c>
      <c r="O32" s="68"/>
      <c r="P32" s="68"/>
      <c r="Q32" s="50"/>
    </row>
    <row r="33" spans="1:17" ht="29.1">
      <c r="A33" s="23" t="s">
        <v>93</v>
      </c>
      <c r="B33" s="47" t="s">
        <v>40</v>
      </c>
      <c r="C33" s="48">
        <v>14</v>
      </c>
      <c r="D33" s="67" t="s">
        <v>44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50"/>
    </row>
    <row r="34" spans="1:17" ht="29.1">
      <c r="A34" s="2"/>
      <c r="B34" s="49" t="s">
        <v>41</v>
      </c>
      <c r="C34" s="51">
        <v>15</v>
      </c>
    </row>
    <row r="35" spans="1:17">
      <c r="B35" s="19"/>
    </row>
    <row r="38" spans="1:17" ht="15" thickBot="1"/>
    <row r="39" spans="1:17" ht="15" thickBot="1">
      <c r="B39" s="144" t="s">
        <v>94</v>
      </c>
      <c r="C39" s="146" t="s">
        <v>71</v>
      </c>
      <c r="D39" s="147"/>
      <c r="E39" s="147"/>
      <c r="F39" s="147"/>
      <c r="G39" s="148"/>
    </row>
    <row r="40" spans="1:17" ht="15" thickBot="1">
      <c r="B40" s="145"/>
      <c r="C40" s="26">
        <v>5</v>
      </c>
      <c r="D40" s="26">
        <v>4</v>
      </c>
      <c r="E40" s="26">
        <v>3</v>
      </c>
      <c r="F40" s="26">
        <v>2</v>
      </c>
      <c r="G40" s="26">
        <v>1</v>
      </c>
    </row>
    <row r="41" spans="1:17" ht="15" thickBot="1">
      <c r="B41" s="27">
        <v>200</v>
      </c>
      <c r="C41" s="28">
        <v>40</v>
      </c>
      <c r="D41" s="28">
        <v>50</v>
      </c>
      <c r="E41" s="29">
        <f>B41/E40</f>
        <v>66.666666666666671</v>
      </c>
      <c r="F41" s="28">
        <v>100</v>
      </c>
      <c r="G41" s="30">
        <v>200</v>
      </c>
    </row>
    <row r="42" spans="1:17" ht="15" thickBot="1">
      <c r="B42" s="27">
        <v>500</v>
      </c>
      <c r="C42" s="28">
        <v>100</v>
      </c>
      <c r="D42" s="30">
        <v>125</v>
      </c>
      <c r="E42" s="31">
        <f>B42/E40</f>
        <v>166.66666666666666</v>
      </c>
      <c r="F42" s="32">
        <v>250</v>
      </c>
      <c r="G42" s="33">
        <v>500</v>
      </c>
    </row>
    <row r="43" spans="1:17" ht="15" thickBot="1">
      <c r="B43" s="27">
        <v>650</v>
      </c>
      <c r="C43" s="30">
        <v>130</v>
      </c>
      <c r="D43" s="30" t="s">
        <v>72</v>
      </c>
      <c r="E43" s="34">
        <f>B43/E40</f>
        <v>216.66666666666666</v>
      </c>
      <c r="F43" s="35">
        <v>325</v>
      </c>
      <c r="G43" s="33">
        <v>650</v>
      </c>
    </row>
    <row r="44" spans="1:17" ht="15" thickBot="1">
      <c r="B44" s="36">
        <v>800</v>
      </c>
      <c r="C44" s="37">
        <v>160</v>
      </c>
      <c r="D44" s="37">
        <v>200</v>
      </c>
      <c r="E44" s="38">
        <f>B44/E40</f>
        <v>266.66666666666669</v>
      </c>
      <c r="F44" s="39">
        <v>400</v>
      </c>
      <c r="G44" s="40">
        <v>800</v>
      </c>
    </row>
    <row r="45" spans="1:17" ht="15" thickBot="1"/>
    <row r="46" spans="1:17" ht="15" thickBot="1">
      <c r="B46" s="149" t="s">
        <v>73</v>
      </c>
      <c r="C46" s="150"/>
      <c r="D46" s="151" t="s">
        <v>74</v>
      </c>
    </row>
    <row r="47" spans="1:17" ht="15" thickBot="1">
      <c r="B47" s="41" t="s">
        <v>75</v>
      </c>
      <c r="C47" s="42" t="s">
        <v>76</v>
      </c>
      <c r="D47" s="152"/>
    </row>
    <row r="48" spans="1:17" ht="15" thickBot="1">
      <c r="B48" s="17" t="s">
        <v>77</v>
      </c>
      <c r="C48" s="43" t="s">
        <v>63</v>
      </c>
      <c r="D48" s="18">
        <v>1</v>
      </c>
    </row>
    <row r="49" spans="2:8" ht="15" thickBot="1">
      <c r="B49" s="17" t="s">
        <v>78</v>
      </c>
      <c r="C49" s="43" t="s">
        <v>64</v>
      </c>
      <c r="D49" s="18">
        <v>1.5</v>
      </c>
    </row>
    <row r="50" spans="2:8" ht="15" thickBot="1">
      <c r="B50" s="17" t="s">
        <v>79</v>
      </c>
      <c r="C50" s="43" t="s">
        <v>65</v>
      </c>
      <c r="D50" s="18">
        <v>2</v>
      </c>
    </row>
    <row r="51" spans="2:8" ht="15" thickBot="1">
      <c r="B51" s="17" t="s">
        <v>80</v>
      </c>
      <c r="C51" s="43" t="s">
        <v>66</v>
      </c>
      <c r="D51" s="18">
        <v>2.5</v>
      </c>
    </row>
    <row r="52" spans="2:8" ht="15" thickBot="1">
      <c r="B52" s="17" t="s">
        <v>81</v>
      </c>
      <c r="C52" s="43" t="s">
        <v>67</v>
      </c>
      <c r="D52" s="18">
        <v>3</v>
      </c>
    </row>
    <row r="56" spans="2:8">
      <c r="B56" s="8" t="s">
        <v>43</v>
      </c>
      <c r="C56" s="7" t="s">
        <v>44</v>
      </c>
      <c r="D56" s="128" t="s">
        <v>45</v>
      </c>
      <c r="E56" s="128"/>
      <c r="F56" s="128" t="s">
        <v>46</v>
      </c>
      <c r="G56" s="128"/>
    </row>
    <row r="57" spans="2:8">
      <c r="B57" s="129" t="s">
        <v>83</v>
      </c>
      <c r="C57" s="9" t="s">
        <v>48</v>
      </c>
      <c r="D57" s="139" t="s">
        <v>49</v>
      </c>
      <c r="E57" s="140"/>
      <c r="F57" s="132" t="s">
        <v>50</v>
      </c>
      <c r="G57" s="132"/>
      <c r="H57" s="73">
        <f>C34*51%</f>
        <v>7.65</v>
      </c>
    </row>
    <row r="58" spans="2:8">
      <c r="B58" s="129"/>
      <c r="C58" s="9" t="s">
        <v>51</v>
      </c>
      <c r="D58" s="141" t="s">
        <v>52</v>
      </c>
      <c r="E58" s="142"/>
      <c r="F58" s="132" t="s">
        <v>53</v>
      </c>
      <c r="G58" s="132"/>
      <c r="H58" s="73">
        <f>C34*26%</f>
        <v>3.9000000000000004</v>
      </c>
    </row>
    <row r="59" spans="2:8">
      <c r="B59" s="129"/>
      <c r="C59" s="9" t="s">
        <v>54</v>
      </c>
      <c r="D59" s="143" t="s">
        <v>55</v>
      </c>
      <c r="E59" s="140"/>
      <c r="F59" s="132" t="s">
        <v>56</v>
      </c>
      <c r="G59" s="132"/>
    </row>
  </sheetData>
  <mergeCells count="13">
    <mergeCell ref="B57:B59"/>
    <mergeCell ref="D57:E57"/>
    <mergeCell ref="F57:G57"/>
    <mergeCell ref="D58:E58"/>
    <mergeCell ref="F58:G58"/>
    <mergeCell ref="D59:E59"/>
    <mergeCell ref="F59:G59"/>
    <mergeCell ref="B39:B40"/>
    <mergeCell ref="C39:G39"/>
    <mergeCell ref="B46:C46"/>
    <mergeCell ref="D46:D47"/>
    <mergeCell ref="D56:E56"/>
    <mergeCell ref="F56:G56"/>
  </mergeCells>
  <pageMargins left="0.7" right="0.7" top="0.75" bottom="0.75" header="0.3" footer="0.3"/>
  <headerFooter>
    <oddFooter>&amp;L_x000D_&amp;1#&amp;"Calibri"&amp;10&amp;K000000 Internal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97dbc7-cb4d-4be0-a09a-a304cbbc6b20" xsi:nil="true"/>
    <lcf76f155ced4ddcb4097134ff3c332f xmlns="5be3a04b-565b-41d5-bfea-4873f858184d">
      <Terms xmlns="http://schemas.microsoft.com/office/infopath/2007/PartnerControls"/>
    </lcf76f155ced4ddcb4097134ff3c332f>
    <MediaLengthInSeconds xmlns="5be3a04b-565b-41d5-bfea-4873f858184d" xsi:nil="true"/>
    <SharedWithUsers xmlns="4297dbc7-cb4d-4be0-a09a-a304cbbc6b20">
      <UserInfo>
        <DisplayName/>
        <AccountId xsi:nil="true"/>
        <AccountType/>
      </UserInfo>
    </SharedWithUsers>
    <Notes xmlns="5be3a04b-565b-41d5-bfea-4873f858184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EEC02ECE9364C866743DCEBCBA81E" ma:contentTypeVersion="20" ma:contentTypeDescription="Create a new document." ma:contentTypeScope="" ma:versionID="6e419c919cceda35f0b0830e6819265c">
  <xsd:schema xmlns:xsd="http://www.w3.org/2001/XMLSchema" xmlns:xs="http://www.w3.org/2001/XMLSchema" xmlns:p="http://schemas.microsoft.com/office/2006/metadata/properties" xmlns:ns2="5be3a04b-565b-41d5-bfea-4873f858184d" xmlns:ns3="4297dbc7-cb4d-4be0-a09a-a304cbbc6b20" targetNamespace="http://schemas.microsoft.com/office/2006/metadata/properties" ma:root="true" ma:fieldsID="b3628daf95bc278bd13bac5fa92dbe28" ns2:_="" ns3:_="">
    <xsd:import namespace="5be3a04b-565b-41d5-bfea-4873f858184d"/>
    <xsd:import namespace="4297dbc7-cb4d-4be0-a09a-a304cbbc6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3a04b-565b-41d5-bfea-4873f8581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dbc7-cb4d-4be0-a09a-a304cbbc6b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08ac761-d52b-452c-a743-5d498e3e30ae}" ma:internalName="TaxCatchAll" ma:showField="CatchAllData" ma:web="4297dbc7-cb4d-4be0-a09a-a304cbbc6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2E68B4-5187-4AC7-B596-2BB479345B73}"/>
</file>

<file path=customXml/itemProps2.xml><?xml version="1.0" encoding="utf-8"?>
<ds:datastoreItem xmlns:ds="http://schemas.openxmlformats.org/officeDocument/2006/customXml" ds:itemID="{8441DC85-7062-4DF9-BB51-ECA001BF28D1}"/>
</file>

<file path=customXml/itemProps3.xml><?xml version="1.0" encoding="utf-8"?>
<ds:datastoreItem xmlns:ds="http://schemas.openxmlformats.org/officeDocument/2006/customXml" ds:itemID="{D1FA303E-4B3B-4A5A-AB84-175B76D518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Gortzak, Inez</dc:creator>
  <cp:keywords/>
  <dc:description/>
  <cp:lastModifiedBy>Leeanne MARSHALL</cp:lastModifiedBy>
  <cp:revision/>
  <dcterms:created xsi:type="dcterms:W3CDTF">2022-11-17T09:49:56Z</dcterms:created>
  <dcterms:modified xsi:type="dcterms:W3CDTF">2024-04-18T12:35:19Z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0x010100732EEC02ECE9364C866743DCEBCBA81E</vt:lpwstr>
  </property>
  <property fmtid="{D5CDD505-2E9C-101B-9397-08002B2CF9AE}" pid="3" name="MediaServiceImageTags">
    <vt:lpwstr/>
  </property>
  <property fmtid="{D5CDD505-2E9C-101B-9397-08002B2CF9AE}" pid="4" name="MSIP_Label_6627b15a-80ec-4ef7-8353-f32e3c89bf3e_Enabled">
    <vt:lpwstr>true</vt:lpwstr>
  </property>
  <property fmtid="{D5CDD505-2E9C-101B-9397-08002B2CF9AE}" pid="5" name="MSIP_Label_6627b15a-80ec-4ef7-8353-f32e3c89bf3e_SetDate">
    <vt:lpwstr>2022-11-18T08:32:02Z</vt:lpwstr>
  </property>
  <property fmtid="{D5CDD505-2E9C-101B-9397-08002B2CF9AE}" pid="6" name="MSIP_Label_6627b15a-80ec-4ef7-8353-f32e3c89bf3e_Method">
    <vt:lpwstr>Privileged</vt:lpwstr>
  </property>
  <property fmtid="{D5CDD505-2E9C-101B-9397-08002B2CF9AE}" pid="7" name="MSIP_Label_6627b15a-80ec-4ef7-8353-f32e3c89bf3e_Name">
    <vt:lpwstr>IFRC Internal</vt:lpwstr>
  </property>
  <property fmtid="{D5CDD505-2E9C-101B-9397-08002B2CF9AE}" pid="8" name="MSIP_Label_6627b15a-80ec-4ef7-8353-f32e3c89bf3e_SiteId">
    <vt:lpwstr>a2b53be5-734e-4e6c-ab0d-d184f60fd917</vt:lpwstr>
  </property>
  <property fmtid="{D5CDD505-2E9C-101B-9397-08002B2CF9AE}" pid="9" name="MSIP_Label_6627b15a-80ec-4ef7-8353-f32e3c89bf3e_ActionId">
    <vt:lpwstr>62f7e458-a5c6-404e-93a5-36f9917a4ae9</vt:lpwstr>
  </property>
  <property fmtid="{D5CDD505-2E9C-101B-9397-08002B2CF9AE}" pid="10" name="MSIP_Label_6627b15a-80ec-4ef7-8353-f32e3c89bf3e_ContentBits">
    <vt:lpwstr>2</vt:lpwstr>
  </property>
  <property fmtid="{D5CDD505-2E9C-101B-9397-08002B2CF9AE}" pid="11" name="xd_ProgID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