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12"/>
  <workbookPr/>
  <mc:AlternateContent xmlns:mc="http://schemas.openxmlformats.org/markup-compatibility/2006">
    <mc:Choice Requires="x15">
      <x15ac:absPath xmlns:x15ac="http://schemas.microsoft.com/office/spreadsheetml/2010/11/ac" url="https://ifrcorg.sharepoint.com/sites/EuropeHDCCTeam/Shared Documents/3.5 Shelter/3.5.03_Resources/Rental Assistance SoPs/Part2-StepsinProgramme/2 Design and Planning/2.1.6 Planning the Rental Payments/Tools and Examples/"/>
    </mc:Choice>
  </mc:AlternateContent>
  <xr:revisionPtr revIDLastSave="23" documentId="11_4C49D07DDBCBC5C02A8C083DBE5C8D6EC5D45CDD" xr6:coauthVersionLast="47" xr6:coauthVersionMax="47" xr10:uidLastSave="{CD2B0FBB-0F4A-454B-B6BB-B95D94C62F19}"/>
  <bookViews>
    <workbookView xWindow="28680" yWindow="-120" windowWidth="29040" windowHeight="15840" xr2:uid="{00000000-000D-0000-FFFF-FFFF00000000}"/>
  </bookViews>
  <sheets>
    <sheet name="Summary" sheetId="1" r:id="rId1"/>
    <sheet name="Forecast"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2" l="1"/>
  <c r="G6" i="2"/>
  <c r="F6" i="2"/>
  <c r="E6" i="2"/>
  <c r="D6" i="2"/>
  <c r="C6" i="2"/>
  <c r="C5" i="2"/>
  <c r="I4" i="2"/>
  <c r="J4" i="2" s="1"/>
  <c r="K4" i="2" s="1"/>
  <c r="L4" i="2" s="1"/>
  <c r="M4" i="2" s="1"/>
  <c r="N4" i="2" s="1"/>
  <c r="O4" i="2" s="1"/>
  <c r="C7" i="2" l="1"/>
  <c r="I5" i="2"/>
  <c r="I7" i="2" s="1"/>
  <c r="D5" i="2"/>
  <c r="D7" i="2" s="1"/>
  <c r="O5" i="2"/>
  <c r="O7" i="2" s="1"/>
  <c r="P4" i="2"/>
  <c r="E5" i="2"/>
  <c r="J5" i="2"/>
  <c r="J7" i="2" s="1"/>
  <c r="Q4" i="2" l="1"/>
  <c r="Q5" i="2" s="1"/>
  <c r="P5" i="2"/>
  <c r="P7" i="2" s="1"/>
  <c r="K5" i="2"/>
  <c r="K7" i="2" s="1"/>
  <c r="F5" i="2"/>
  <c r="E7" i="2"/>
  <c r="F7" i="2" l="1"/>
  <c r="G5" i="2"/>
  <c r="L5" i="2"/>
  <c r="L7" i="2" s="1"/>
  <c r="G7" i="2" l="1"/>
  <c r="M5" i="2"/>
  <c r="M7" i="2" s="1"/>
  <c r="H5" i="2"/>
  <c r="H7" i="2" l="1"/>
  <c r="N5" i="2"/>
  <c r="N7" i="2" s="1"/>
</calcChain>
</file>

<file path=xl/sharedStrings.xml><?xml version="1.0" encoding="utf-8"?>
<sst xmlns="http://schemas.openxmlformats.org/spreadsheetml/2006/main" count="55" uniqueCount="51">
  <si>
    <t xml:space="preserve">Example 2.1.6 Payments Forecast </t>
  </si>
  <si>
    <t>Note: This is an example of a simple table used to forecast rental payments to show cumulative number of transfers that may take place each and total value of those payments. Could be helpful to generate similar to aid discussion with finance.</t>
  </si>
  <si>
    <t>Summary Information On Rental Payments</t>
  </si>
  <si>
    <t>Item</t>
  </si>
  <si>
    <t>Value &amp; Unit</t>
  </si>
  <si>
    <t>Notes</t>
  </si>
  <si>
    <t>Duration of programme</t>
  </si>
  <si>
    <t>18 months</t>
  </si>
  <si>
    <t>From Assessment to Evaluation</t>
  </si>
  <si>
    <t>Overall number of households to be supported</t>
  </si>
  <si>
    <t>500 households</t>
  </si>
  <si>
    <t>Enrolled over 6 months of the programme.</t>
  </si>
  <si>
    <t>Rental payment supported period</t>
  </si>
  <si>
    <t>6 months, for 10% of households they will be supported for a further 3 months.</t>
  </si>
  <si>
    <t>However, note that some households may exit programme early if they return / move on etc.</t>
  </si>
  <si>
    <t>Payment to</t>
  </si>
  <si>
    <t>Target (tenant household)</t>
  </si>
  <si>
    <t>Transfer Mechanism</t>
  </si>
  <si>
    <t>MoneyGram (via. RedRose) to Tenant bank accounts (Euro accounts).</t>
  </si>
  <si>
    <t>Only households with a Euro bank account in a local bank will be allowed to enrol on the programme. Those without will be assisted to open Euro bank account in a local bank.</t>
  </si>
  <si>
    <t>Monthly rental payment range</t>
  </si>
  <si>
    <t xml:space="preserve">400 Euro – forecast 33% of households
500 Euro - 33%
600 Euro – 33% 
</t>
  </si>
  <si>
    <t>Depending on household composition.</t>
  </si>
  <si>
    <t>Paid at start of tenancy and then at one month intervals at the payment date decided by tenancy agreement.</t>
  </si>
  <si>
    <t>Deposit payment</t>
  </si>
  <si>
    <t>1 month of rent equivalent</t>
  </si>
  <si>
    <t>Paid at start of tenancy only. Will not be returned to RC but will be returned to tenant.</t>
  </si>
  <si>
    <t>Move-in grant</t>
  </si>
  <si>
    <t>200 Euro</t>
  </si>
  <si>
    <t>Paid at start of tenancy only</t>
  </si>
  <si>
    <t>Budget allowance for age and disability adaption</t>
  </si>
  <si>
    <t>500 Euro for 15% of Households</t>
  </si>
  <si>
    <t>Month</t>
  </si>
  <si>
    <t>Jun</t>
  </si>
  <si>
    <t>Jul</t>
  </si>
  <si>
    <t>Aug</t>
  </si>
  <si>
    <t>Sep</t>
  </si>
  <si>
    <t>Oct</t>
  </si>
  <si>
    <t>Nov</t>
  </si>
  <si>
    <t>Dec</t>
  </si>
  <si>
    <t>Jan</t>
  </si>
  <si>
    <t>Feb</t>
  </si>
  <si>
    <t>Mar</t>
  </si>
  <si>
    <t>Apr</t>
  </si>
  <si>
    <t>May</t>
  </si>
  <si>
    <t>New Households Enrolled on Programme</t>
  </si>
  <si>
    <t>Cumulative No. of households receiving additional 3 months support</t>
  </si>
  <si>
    <t>Cumulative No. Households receiving rental payments</t>
  </si>
  <si>
    <t>Budget spend for age and disability allowance / Euro</t>
  </si>
  <si>
    <t>Cumulative Transfer Value / Euro</t>
  </si>
  <si>
    <t>This form is setup as an example, all formula should be re-established when using this for your programme.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</si>
</sst>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_-;\-* #,##0_-;_-* &quot;-&quot;??_-;_-@_-"/>
  </numFmts>
  <fonts count="6">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sz val="16"/>
      <color theme="1"/>
      <name val="Calibri"/>
      <family val="2"/>
      <scheme val="minor"/>
    </font>
    <font>
      <i/>
      <sz val="11"/>
      <color rgb="FFFF0000"/>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164" fontId="1" fillId="0" borderId="0" applyFont="0" applyFill="0" applyBorder="0" applyAlignment="0" applyProtection="0"/>
  </cellStyleXfs>
  <cellXfs count="12">
    <xf numFmtId="0" fontId="0" fillId="0" borderId="0" xfId="0"/>
    <xf numFmtId="0" fontId="2" fillId="0" borderId="1" xfId="0" applyFont="1" applyBorder="1" applyAlignment="1">
      <alignment vertical="center" wrapText="1"/>
    </xf>
    <xf numFmtId="0" fontId="0" fillId="0" borderId="1" xfId="0" applyBorder="1" applyAlignment="1">
      <alignment vertical="center" wrapText="1"/>
    </xf>
    <xf numFmtId="0" fontId="0" fillId="0" borderId="1" xfId="0" applyBorder="1"/>
    <xf numFmtId="0" fontId="0" fillId="0" borderId="1" xfId="0" applyBorder="1" applyAlignment="1">
      <alignment textRotation="90" wrapText="1"/>
    </xf>
    <xf numFmtId="165" fontId="0" fillId="0" borderId="1" xfId="1" applyNumberFormat="1" applyFont="1" applyBorder="1" applyAlignment="1">
      <alignment textRotation="90"/>
    </xf>
    <xf numFmtId="164" fontId="0" fillId="0" borderId="1" xfId="1" applyFont="1" applyBorder="1" applyAlignment="1">
      <alignment textRotation="90"/>
    </xf>
    <xf numFmtId="0" fontId="0" fillId="0" borderId="2" xfId="0" applyBorder="1"/>
    <xf numFmtId="0" fontId="0" fillId="0" borderId="1" xfId="0" applyBorder="1" applyAlignment="1">
      <alignment textRotation="90"/>
    </xf>
    <xf numFmtId="0" fontId="4" fillId="0" borderId="0" xfId="0" applyFont="1"/>
    <xf numFmtId="0" fontId="5" fillId="0" borderId="0" xfId="0" applyFont="1"/>
    <xf numFmtId="0" fontId="0" fillId="0" borderId="1" xfId="0" applyBorder="1" applyAlignment="1">
      <alignmen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1"/>
  <sheetViews>
    <sheetView tabSelected="1" workbookViewId="0">
      <selection activeCell="D6" sqref="D6"/>
    </sheetView>
  </sheetViews>
  <sheetFormatPr defaultRowHeight="14.45"/>
  <cols>
    <col min="1" max="1" width="23.5703125" customWidth="1"/>
    <col min="2" max="2" width="32.5703125" customWidth="1"/>
    <col min="3" max="3" width="35.42578125" customWidth="1"/>
    <col min="4" max="4" width="44.7109375" customWidth="1"/>
    <col min="5" max="20" width="5.5703125" customWidth="1"/>
  </cols>
  <sheetData>
    <row r="1" spans="1:3" ht="21">
      <c r="A1" s="9" t="s">
        <v>0</v>
      </c>
    </row>
    <row r="2" spans="1:3">
      <c r="A2" s="10" t="s">
        <v>1</v>
      </c>
    </row>
    <row r="4" spans="1:3">
      <c r="A4" t="s">
        <v>2</v>
      </c>
    </row>
    <row r="5" spans="1:3">
      <c r="A5" s="1" t="s">
        <v>3</v>
      </c>
      <c r="B5" s="1" t="s">
        <v>4</v>
      </c>
      <c r="C5" s="1" t="s">
        <v>5</v>
      </c>
    </row>
    <row r="6" spans="1:3">
      <c r="A6" s="2" t="s">
        <v>6</v>
      </c>
      <c r="B6" s="2" t="s">
        <v>7</v>
      </c>
      <c r="C6" s="2" t="s">
        <v>8</v>
      </c>
    </row>
    <row r="7" spans="1:3" ht="43.5">
      <c r="A7" s="2" t="s">
        <v>9</v>
      </c>
      <c r="B7" s="2" t="s">
        <v>10</v>
      </c>
      <c r="C7" s="2" t="s">
        <v>11</v>
      </c>
    </row>
    <row r="8" spans="1:3" ht="43.5">
      <c r="A8" s="2" t="s">
        <v>12</v>
      </c>
      <c r="B8" s="2" t="s">
        <v>13</v>
      </c>
      <c r="C8" s="2" t="s">
        <v>14</v>
      </c>
    </row>
    <row r="9" spans="1:3">
      <c r="A9" s="2" t="s">
        <v>15</v>
      </c>
      <c r="B9" s="2" t="s">
        <v>16</v>
      </c>
      <c r="C9" s="2"/>
    </row>
    <row r="10" spans="1:3" ht="72.599999999999994">
      <c r="A10" s="2" t="s">
        <v>17</v>
      </c>
      <c r="B10" s="2" t="s">
        <v>18</v>
      </c>
      <c r="C10" s="2" t="s">
        <v>19</v>
      </c>
    </row>
    <row r="11" spans="1:3">
      <c r="A11" s="11" t="s">
        <v>20</v>
      </c>
      <c r="B11" s="11" t="s">
        <v>21</v>
      </c>
      <c r="C11" s="2" t="s">
        <v>22</v>
      </c>
    </row>
    <row r="12" spans="1:3" ht="69" customHeight="1">
      <c r="A12" s="11"/>
      <c r="B12" s="11"/>
      <c r="C12" s="2" t="s">
        <v>23</v>
      </c>
    </row>
    <row r="13" spans="1:3" ht="43.5">
      <c r="A13" s="2" t="s">
        <v>24</v>
      </c>
      <c r="B13" s="2" t="s">
        <v>25</v>
      </c>
      <c r="C13" s="2" t="s">
        <v>26</v>
      </c>
    </row>
    <row r="14" spans="1:3">
      <c r="A14" s="2" t="s">
        <v>27</v>
      </c>
      <c r="B14" s="2" t="s">
        <v>28</v>
      </c>
      <c r="C14" s="2" t="s">
        <v>29</v>
      </c>
    </row>
    <row r="15" spans="1:3" ht="29.1">
      <c r="A15" s="2" t="s">
        <v>30</v>
      </c>
      <c r="B15" s="2" t="s">
        <v>31</v>
      </c>
      <c r="C15" s="3"/>
    </row>
    <row r="16" spans="1:3" ht="33.950000000000003" customHeight="1"/>
    <row r="17" ht="30" customHeight="1"/>
    <row r="18" ht="30" customHeight="1"/>
    <row r="19" ht="30" customHeight="1"/>
    <row r="20" ht="30" customHeight="1"/>
    <row r="21" ht="51.95" customHeight="1"/>
  </sheetData>
  <mergeCells count="2">
    <mergeCell ref="A11:A12"/>
    <mergeCell ref="B11:B12"/>
  </mergeCells>
  <phoneticPr fontId="3" type="noConversion"/>
  <pageMargins left="0.7" right="0.7" top="0.75" bottom="0.75" header="0.3" footer="0.3"/>
  <pageSetup paperSize="9" orientation="portrait" r:id="rId1"/>
  <headerFooter>
    <oddFooter>&amp;L_x000D_&amp;1#&amp;"Calibri"&amp;10&amp;K000000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DDD8E-B06B-4546-8AB9-62290B564286}">
  <dimension ref="A1:Q8"/>
  <sheetViews>
    <sheetView workbookViewId="0">
      <selection activeCell="C26" sqref="C26"/>
    </sheetView>
  </sheetViews>
  <sheetFormatPr defaultRowHeight="14.45"/>
  <sheetData>
    <row r="1" spans="1:17" ht="26.45">
      <c r="A1" s="3"/>
      <c r="B1" s="8">
        <v>2022</v>
      </c>
      <c r="C1" s="8">
        <v>2022</v>
      </c>
      <c r="D1" s="8">
        <v>2022</v>
      </c>
      <c r="E1" s="8">
        <v>2022</v>
      </c>
      <c r="F1" s="8">
        <v>2022</v>
      </c>
      <c r="G1" s="8">
        <v>2022</v>
      </c>
      <c r="H1" s="8">
        <v>2022</v>
      </c>
      <c r="I1" s="8">
        <v>2023</v>
      </c>
      <c r="J1" s="8">
        <v>2023</v>
      </c>
      <c r="K1" s="8">
        <v>2023</v>
      </c>
      <c r="L1" s="8">
        <v>2023</v>
      </c>
      <c r="M1" s="8">
        <v>2023</v>
      </c>
      <c r="N1" s="8">
        <v>2023</v>
      </c>
      <c r="O1" s="8">
        <v>2024</v>
      </c>
      <c r="P1" s="8">
        <v>2025</v>
      </c>
      <c r="Q1" s="8">
        <v>2026</v>
      </c>
    </row>
    <row r="2" spans="1:17" ht="24.6">
      <c r="A2" s="3" t="s">
        <v>32</v>
      </c>
      <c r="B2" s="8" t="s">
        <v>33</v>
      </c>
      <c r="C2" s="8" t="s">
        <v>34</v>
      </c>
      <c r="D2" s="8" t="s">
        <v>35</v>
      </c>
      <c r="E2" s="8" t="s">
        <v>36</v>
      </c>
      <c r="F2" s="8" t="s">
        <v>37</v>
      </c>
      <c r="G2" s="8" t="s">
        <v>38</v>
      </c>
      <c r="H2" s="8" t="s">
        <v>39</v>
      </c>
      <c r="I2" s="8" t="s">
        <v>40</v>
      </c>
      <c r="J2" s="8" t="s">
        <v>41</v>
      </c>
      <c r="K2" s="8" t="s">
        <v>42</v>
      </c>
      <c r="L2" s="8" t="s">
        <v>43</v>
      </c>
      <c r="M2" s="8" t="s">
        <v>44</v>
      </c>
      <c r="N2" s="8" t="s">
        <v>33</v>
      </c>
      <c r="O2" s="8" t="s">
        <v>34</v>
      </c>
      <c r="P2" s="8" t="s">
        <v>35</v>
      </c>
      <c r="Q2" s="8" t="s">
        <v>36</v>
      </c>
    </row>
    <row r="3" spans="1:17" ht="21">
      <c r="A3" s="3" t="s">
        <v>45</v>
      </c>
      <c r="B3" s="8">
        <v>0</v>
      </c>
      <c r="C3" s="8">
        <v>40</v>
      </c>
      <c r="D3" s="8">
        <v>60</v>
      </c>
      <c r="E3" s="8">
        <v>100</v>
      </c>
      <c r="F3" s="8">
        <v>100</v>
      </c>
      <c r="G3" s="8">
        <v>100</v>
      </c>
      <c r="H3" s="8">
        <v>100</v>
      </c>
      <c r="I3" s="8"/>
      <c r="J3" s="8"/>
      <c r="K3" s="8"/>
      <c r="L3" s="8"/>
      <c r="M3" s="8"/>
      <c r="N3" s="8"/>
      <c r="O3" s="8"/>
      <c r="P3" s="8"/>
      <c r="Q3" s="8"/>
    </row>
    <row r="4" spans="1:17" ht="15.6">
      <c r="A4" s="3" t="s">
        <v>46</v>
      </c>
      <c r="B4" s="8"/>
      <c r="C4" s="8"/>
      <c r="D4" s="8"/>
      <c r="E4" s="8"/>
      <c r="F4" s="8"/>
      <c r="G4" s="8"/>
      <c r="H4" s="8"/>
      <c r="I4" s="8">
        <f>C3*0.1</f>
        <v>4</v>
      </c>
      <c r="J4" s="8">
        <f>I4+D3*0.1</f>
        <v>10</v>
      </c>
      <c r="K4" s="8">
        <f>J4+E3*0.1</f>
        <v>20</v>
      </c>
      <c r="L4" s="8">
        <f t="shared" ref="L4:Q4" si="0">K4+F3*0.1-0.1*C3</f>
        <v>26</v>
      </c>
      <c r="M4" s="8">
        <f t="shared" si="0"/>
        <v>30</v>
      </c>
      <c r="N4" s="8">
        <f t="shared" si="0"/>
        <v>30</v>
      </c>
      <c r="O4" s="8">
        <f t="shared" si="0"/>
        <v>20</v>
      </c>
      <c r="P4" s="8">
        <f t="shared" si="0"/>
        <v>10</v>
      </c>
      <c r="Q4" s="8">
        <f t="shared" si="0"/>
        <v>0</v>
      </c>
    </row>
    <row r="5" spans="1:17" ht="21">
      <c r="A5" s="3" t="s">
        <v>47</v>
      </c>
      <c r="B5" s="8">
        <v>0</v>
      </c>
      <c r="C5" s="8">
        <f>C3</f>
        <v>40</v>
      </c>
      <c r="D5" s="8">
        <f>C5+D3</f>
        <v>100</v>
      </c>
      <c r="E5" s="8">
        <f>D5+E3</f>
        <v>200</v>
      </c>
      <c r="F5" s="8">
        <f>E5+F3</f>
        <v>300</v>
      </c>
      <c r="G5" s="8">
        <f>F5+G3</f>
        <v>400</v>
      </c>
      <c r="H5" s="8">
        <f>G5+H3</f>
        <v>500</v>
      </c>
      <c r="I5" s="8">
        <f t="shared" ref="I5:N5" si="1">500-C5+I4</f>
        <v>464</v>
      </c>
      <c r="J5" s="8">
        <f t="shared" si="1"/>
        <v>410</v>
      </c>
      <c r="K5" s="8">
        <f t="shared" si="1"/>
        <v>320</v>
      </c>
      <c r="L5" s="8">
        <f t="shared" si="1"/>
        <v>226</v>
      </c>
      <c r="M5" s="8">
        <f t="shared" si="1"/>
        <v>130</v>
      </c>
      <c r="N5" s="8">
        <f t="shared" si="1"/>
        <v>30</v>
      </c>
      <c r="O5" s="8">
        <f>O4</f>
        <v>20</v>
      </c>
      <c r="P5" s="8">
        <f>P4</f>
        <v>10</v>
      </c>
      <c r="Q5" s="8">
        <f>Q4</f>
        <v>0</v>
      </c>
    </row>
    <row r="6" spans="1:17" ht="84.95">
      <c r="A6" s="4" t="s">
        <v>48</v>
      </c>
      <c r="B6" s="5"/>
      <c r="C6" s="5">
        <f t="shared" ref="C6:H6" si="2">C3*0.15*500</f>
        <v>3000</v>
      </c>
      <c r="D6" s="5">
        <f t="shared" si="2"/>
        <v>4500</v>
      </c>
      <c r="E6" s="5">
        <f t="shared" si="2"/>
        <v>7500</v>
      </c>
      <c r="F6" s="5">
        <f t="shared" si="2"/>
        <v>7500</v>
      </c>
      <c r="G6" s="5">
        <f t="shared" si="2"/>
        <v>7500</v>
      </c>
      <c r="H6" s="5">
        <f t="shared" si="2"/>
        <v>7500</v>
      </c>
      <c r="I6" s="5"/>
      <c r="J6" s="8"/>
      <c r="K6" s="8"/>
      <c r="L6" s="8"/>
      <c r="M6" s="8"/>
      <c r="N6" s="8"/>
      <c r="O6" s="8"/>
      <c r="P6" s="8"/>
      <c r="Q6" s="8"/>
    </row>
    <row r="7" spans="1:17" ht="62.1">
      <c r="A7" s="4" t="s">
        <v>49</v>
      </c>
      <c r="B7" s="6"/>
      <c r="C7" s="5">
        <f t="shared" ref="C7:P7" si="3">500*C5+C3*(200+500)+C6</f>
        <v>51000</v>
      </c>
      <c r="D7" s="5">
        <f t="shared" si="3"/>
        <v>96500</v>
      </c>
      <c r="E7" s="5">
        <f t="shared" si="3"/>
        <v>177500</v>
      </c>
      <c r="F7" s="5">
        <f t="shared" si="3"/>
        <v>227500</v>
      </c>
      <c r="G7" s="5">
        <f t="shared" si="3"/>
        <v>277500</v>
      </c>
      <c r="H7" s="5">
        <f t="shared" si="3"/>
        <v>327500</v>
      </c>
      <c r="I7" s="5">
        <f t="shared" si="3"/>
        <v>232000</v>
      </c>
      <c r="J7" s="5">
        <f t="shared" si="3"/>
        <v>205000</v>
      </c>
      <c r="K7" s="5">
        <f t="shared" si="3"/>
        <v>160000</v>
      </c>
      <c r="L7" s="5">
        <f t="shared" si="3"/>
        <v>113000</v>
      </c>
      <c r="M7" s="5">
        <f t="shared" si="3"/>
        <v>65000</v>
      </c>
      <c r="N7" s="5">
        <f t="shared" si="3"/>
        <v>15000</v>
      </c>
      <c r="O7" s="5">
        <f t="shared" si="3"/>
        <v>10000</v>
      </c>
      <c r="P7" s="5">
        <f t="shared" si="3"/>
        <v>5000</v>
      </c>
      <c r="Q7" s="6"/>
    </row>
    <row r="8" spans="1:17">
      <c r="A8" s="7" t="s">
        <v>50</v>
      </c>
    </row>
  </sheetData>
  <pageMargins left="0.7" right="0.7" top="0.75" bottom="0.75" header="0.3" footer="0.3"/>
  <headerFooter>
    <oddFooter>&amp;L_x000D_&amp;1#&amp;"Calibri"&amp;10&amp;K000000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5be3a04b-565b-41d5-bfea-4873f858184d" xsi:nil="true"/>
    <SharedWithUsers xmlns="4297dbc7-cb4d-4be0-a09a-a304cbbc6b20">
      <UserInfo>
        <DisplayName/>
        <AccountId xsi:nil="true"/>
        <AccountType/>
      </UserInfo>
    </SharedWithUsers>
    <lcf76f155ced4ddcb4097134ff3c332f xmlns="5be3a04b-565b-41d5-bfea-4873f858184d">
      <Terms xmlns="http://schemas.microsoft.com/office/infopath/2007/PartnerControls"/>
    </lcf76f155ced4ddcb4097134ff3c332f>
    <TaxCatchAll xmlns="4297dbc7-cb4d-4be0-a09a-a304cbbc6b20" xsi:nil="true"/>
    <Notes xmlns="5be3a04b-565b-41d5-bfea-4873f858184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32EEC02ECE9364C866743DCEBCBA81E" ma:contentTypeVersion="20" ma:contentTypeDescription="Create a new document." ma:contentTypeScope="" ma:versionID="6e419c919cceda35f0b0830e6819265c">
  <xsd:schema xmlns:xsd="http://www.w3.org/2001/XMLSchema" xmlns:xs="http://www.w3.org/2001/XMLSchema" xmlns:p="http://schemas.microsoft.com/office/2006/metadata/properties" xmlns:ns2="5be3a04b-565b-41d5-bfea-4873f858184d" xmlns:ns3="4297dbc7-cb4d-4be0-a09a-a304cbbc6b20" targetNamespace="http://schemas.microsoft.com/office/2006/metadata/properties" ma:root="true" ma:fieldsID="b3628daf95bc278bd13bac5fa92dbe28" ns2:_="" ns3:_="">
    <xsd:import namespace="5be3a04b-565b-41d5-bfea-4873f858184d"/>
    <xsd:import namespace="4297dbc7-cb4d-4be0-a09a-a304cbbc6b2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bjectDetectorVersions" minOccurs="0"/>
                <xsd:element ref="ns2:MediaServiceLocation" minOccurs="0"/>
                <xsd:element ref="ns2:MediaLengthInSeconds" minOccurs="0"/>
                <xsd:element ref="ns2:MediaServiceSearchProperties" minOccurs="0"/>
                <xsd:element ref="ns2: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e3a04b-565b-41d5-bfea-4873f85818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214f832c-f6f1-485d-8901-6765a4832c56"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Notes" ma:index="23" nillable="true" ma:displayName="Notes" ma:format="Dropdown" ma:internalName="Note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297dbc7-cb4d-4be0-a09a-a304cbbc6b2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8ac761-d52b-452c-a743-5d498e3e30ae}" ma:internalName="TaxCatchAll" ma:showField="CatchAllData" ma:web="4297dbc7-cb4d-4be0-a09a-a304cbbc6b20">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B2A4B9-C3FA-49F1-9401-4CEB2963A952}"/>
</file>

<file path=customXml/itemProps2.xml><?xml version="1.0" encoding="utf-8"?>
<ds:datastoreItem xmlns:ds="http://schemas.openxmlformats.org/officeDocument/2006/customXml" ds:itemID="{D6E81B47-8AB2-496B-A72B-3BC9383E44E4}"/>
</file>

<file path=customXml/itemProps3.xml><?xml version="1.0" encoding="utf-8"?>
<ds:datastoreItem xmlns:ds="http://schemas.openxmlformats.org/officeDocument/2006/customXml" ds:itemID="{B741DD70-1BFA-4D50-8907-9F9C55C4F36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Dalgado</dc:creator>
  <cp:keywords/>
  <dc:description/>
  <cp:lastModifiedBy>Leeanne MARSHALL</cp:lastModifiedBy>
  <cp:revision/>
  <dcterms:created xsi:type="dcterms:W3CDTF">2015-06-05T18:17:20Z</dcterms:created>
  <dcterms:modified xsi:type="dcterms:W3CDTF">2024-04-18T12:52:19Z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ProgID">
    <vt:lpwstr/>
  </property>
  <property fmtid="{D5CDD505-2E9C-101B-9397-08002B2CF9AE}" pid="3" name="MediaServiceImageTags">
    <vt:lpwstr/>
  </property>
  <property fmtid="{D5CDD505-2E9C-101B-9397-08002B2CF9AE}" pid="4" name="ContentTypeId">
    <vt:lpwstr>0x010100732EEC02ECE9364C866743DCEBCBA81E</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y fmtid="{D5CDD505-2E9C-101B-9397-08002B2CF9AE}" pid="10" name="MSIP_Label_6627b15a-80ec-4ef7-8353-f32e3c89bf3e_Enabled">
    <vt:lpwstr>true</vt:lpwstr>
  </property>
  <property fmtid="{D5CDD505-2E9C-101B-9397-08002B2CF9AE}" pid="11" name="MSIP_Label_6627b15a-80ec-4ef7-8353-f32e3c89bf3e_SetDate">
    <vt:lpwstr>2023-10-03T14:11:57Z</vt:lpwstr>
  </property>
  <property fmtid="{D5CDD505-2E9C-101B-9397-08002B2CF9AE}" pid="12" name="MSIP_Label_6627b15a-80ec-4ef7-8353-f32e3c89bf3e_Method">
    <vt:lpwstr>Privileged</vt:lpwstr>
  </property>
  <property fmtid="{D5CDD505-2E9C-101B-9397-08002B2CF9AE}" pid="13" name="MSIP_Label_6627b15a-80ec-4ef7-8353-f32e3c89bf3e_Name">
    <vt:lpwstr>IFRC Internal</vt:lpwstr>
  </property>
  <property fmtid="{D5CDD505-2E9C-101B-9397-08002B2CF9AE}" pid="14" name="MSIP_Label_6627b15a-80ec-4ef7-8353-f32e3c89bf3e_SiteId">
    <vt:lpwstr>a2b53be5-734e-4e6c-ab0d-d184f60fd917</vt:lpwstr>
  </property>
  <property fmtid="{D5CDD505-2E9C-101B-9397-08002B2CF9AE}" pid="15" name="MSIP_Label_6627b15a-80ec-4ef7-8353-f32e3c89bf3e_ActionId">
    <vt:lpwstr>2f678eb1-4ed1-43a6-bec6-ac30b0913c89</vt:lpwstr>
  </property>
  <property fmtid="{D5CDD505-2E9C-101B-9397-08002B2CF9AE}" pid="16" name="MSIP_Label_6627b15a-80ec-4ef7-8353-f32e3c89bf3e_ContentBits">
    <vt:lpwstr>2</vt:lpwstr>
  </property>
</Properties>
</file>